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690" yWindow="330" windowWidth="15675" windowHeight="7260"/>
  </bookViews>
  <sheets>
    <sheet name="TOTALES MATERIALES COMPLEMENTAR" sheetId="1" r:id="rId1"/>
    <sheet name="TOTAL " sheetId="2" r:id="rId2"/>
  </sheets>
  <definedNames>
    <definedName name="_xlnm.Print_Area" localSheetId="1">'TOTAL '!$A$1:$G$20</definedName>
    <definedName name="_xlnm.Print_Area" localSheetId="0">'TOTALES MATERIALES COMPLEMENTAR'!$A$1:$I$74</definedName>
  </definedNames>
  <calcPr calcId="125725"/>
</workbook>
</file>

<file path=xl/calcChain.xml><?xml version="1.0" encoding="utf-8"?>
<calcChain xmlns="http://schemas.openxmlformats.org/spreadsheetml/2006/main">
  <c r="H69" i="1"/>
  <c r="E69"/>
  <c r="I69" s="1"/>
  <c r="H68"/>
  <c r="E68"/>
  <c r="I68" s="1"/>
  <c r="H67"/>
  <c r="E67"/>
  <c r="I67" s="1"/>
  <c r="H66"/>
  <c r="E66"/>
  <c r="I66" s="1"/>
  <c r="H65"/>
  <c r="E65"/>
  <c r="I65" s="1"/>
  <c r="H64"/>
  <c r="E64"/>
  <c r="I64" s="1"/>
  <c r="H63"/>
  <c r="E63"/>
  <c r="I63" s="1"/>
  <c r="H62"/>
  <c r="E62"/>
  <c r="I62" s="1"/>
  <c r="H61"/>
  <c r="E61"/>
  <c r="I61" s="1"/>
  <c r="H60"/>
  <c r="E60"/>
  <c r="I60" s="1"/>
  <c r="H59"/>
  <c r="E59"/>
  <c r="I59" s="1"/>
  <c r="H58"/>
  <c r="E58"/>
  <c r="I58" s="1"/>
  <c r="H57"/>
  <c r="E57"/>
  <c r="I57" s="1"/>
  <c r="H56"/>
  <c r="E56"/>
  <c r="I56" s="1"/>
  <c r="H55"/>
  <c r="E55"/>
  <c r="I55" s="1"/>
  <c r="H54"/>
  <c r="E54"/>
  <c r="I54" s="1"/>
  <c r="H53"/>
  <c r="E53"/>
  <c r="I53" s="1"/>
  <c r="H52"/>
  <c r="E52"/>
  <c r="I52" s="1"/>
  <c r="H51"/>
  <c r="E51"/>
  <c r="I51" s="1"/>
  <c r="H50"/>
  <c r="E50"/>
  <c r="I50" s="1"/>
  <c r="H49"/>
  <c r="E49"/>
  <c r="I49" s="1"/>
  <c r="H48"/>
  <c r="E48"/>
  <c r="I48" s="1"/>
  <c r="H47"/>
  <c r="E47"/>
  <c r="I47" s="1"/>
  <c r="H46"/>
  <c r="E46"/>
  <c r="I46" s="1"/>
  <c r="H45"/>
  <c r="E45"/>
  <c r="I45" s="1"/>
  <c r="H44"/>
  <c r="E44"/>
  <c r="I44" s="1"/>
  <c r="H43"/>
  <c r="E43"/>
  <c r="I43" s="1"/>
  <c r="H42"/>
  <c r="E42"/>
  <c r="I42" s="1"/>
  <c r="H41"/>
  <c r="E41"/>
  <c r="I41" s="1"/>
  <c r="H40"/>
  <c r="E40"/>
  <c r="I40" s="1"/>
  <c r="H39"/>
  <c r="E39"/>
  <c r="I39" s="1"/>
  <c r="H38"/>
  <c r="E38"/>
  <c r="I38" s="1"/>
  <c r="H37"/>
  <c r="E37"/>
  <c r="I37" s="1"/>
  <c r="H36"/>
  <c r="E36"/>
  <c r="I36" s="1"/>
  <c r="H35"/>
  <c r="E35"/>
  <c r="I35" s="1"/>
  <c r="H34"/>
  <c r="E34"/>
  <c r="I34" s="1"/>
  <c r="H33"/>
  <c r="E33"/>
  <c r="I33" s="1"/>
  <c r="H32"/>
  <c r="E32"/>
  <c r="I32" s="1"/>
  <c r="H31"/>
  <c r="E31"/>
  <c r="I31" s="1"/>
  <c r="H30"/>
  <c r="E30"/>
  <c r="I30" s="1"/>
  <c r="H29"/>
  <c r="E29"/>
  <c r="I29" s="1"/>
  <c r="H28"/>
  <c r="E28"/>
  <c r="I28" s="1"/>
  <c r="H27"/>
  <c r="E27"/>
  <c r="I27" s="1"/>
  <c r="H26"/>
  <c r="E26"/>
  <c r="I26" s="1"/>
  <c r="H25"/>
  <c r="E25"/>
  <c r="I25" s="1"/>
  <c r="H24"/>
  <c r="E24"/>
  <c r="I24" s="1"/>
  <c r="H23"/>
  <c r="E23"/>
  <c r="I23" s="1"/>
  <c r="H22"/>
  <c r="E22"/>
  <c r="I22" s="1"/>
  <c r="H21"/>
  <c r="E21"/>
  <c r="I21" s="1"/>
  <c r="H20"/>
  <c r="E20"/>
  <c r="I20" s="1"/>
  <c r="H19"/>
  <c r="E19"/>
  <c r="I19" s="1"/>
  <c r="H18"/>
  <c r="E18"/>
  <c r="I18" s="1"/>
  <c r="H17"/>
  <c r="E17"/>
  <c r="I17" s="1"/>
  <c r="H16"/>
  <c r="E16"/>
  <c r="I16" s="1"/>
  <c r="H15"/>
  <c r="E15"/>
  <c r="I15" s="1"/>
  <c r="H14"/>
  <c r="E14"/>
  <c r="I14" s="1"/>
  <c r="H13"/>
  <c r="E13"/>
  <c r="I13" s="1"/>
  <c r="H12"/>
  <c r="E12"/>
  <c r="I12" s="1"/>
  <c r="H11"/>
  <c r="E11"/>
  <c r="I11" s="1"/>
  <c r="H10"/>
  <c r="E10"/>
  <c r="I10" s="1"/>
  <c r="H9"/>
  <c r="E9"/>
  <c r="I9" s="1"/>
  <c r="H8"/>
  <c r="E8"/>
  <c r="I8" s="1"/>
  <c r="H7"/>
  <c r="E7"/>
  <c r="I7" s="1"/>
  <c r="H6"/>
  <c r="E6"/>
  <c r="I6" s="1"/>
  <c r="H5"/>
  <c r="E5"/>
  <c r="I5" s="1"/>
  <c r="F6" i="2" l="1"/>
  <c r="G6" l="1"/>
  <c r="H70" i="1" l="1"/>
  <c r="G10" i="2" s="1"/>
  <c r="I70" i="1"/>
  <c r="G11" i="2" s="1"/>
  <c r="G12" l="1"/>
</calcChain>
</file>

<file path=xl/sharedStrings.xml><?xml version="1.0" encoding="utf-8"?>
<sst xmlns="http://schemas.openxmlformats.org/spreadsheetml/2006/main" count="164" uniqueCount="101">
  <si>
    <t>BASE DE ENCHUFE DOBLE HASTA 500 W (CUADRO NO INCLUIDO)</t>
  </si>
  <si>
    <t>BASE DE ENCHUFE TRIPLE HASTA 500 W (CUADRO NO INCLUIDO)</t>
  </si>
  <si>
    <t>BASE DE ENCHUFE CUÁDRUPLE HASTA 500 W (CUADRO NO INCLUIDO)</t>
  </si>
  <si>
    <t>€/m2</t>
  </si>
  <si>
    <t>CUADRO ELÉCTRICO MONOFÁSICO HASTA 5 KW</t>
  </si>
  <si>
    <t xml:space="preserve">CUADRO ELÉCTRICO TRIFÁSICO HASTA 9 KW </t>
  </si>
  <si>
    <t xml:space="preserve">CUADRO ELÉCTRICO TRIFÁSICO  HASTA 18 KW </t>
  </si>
  <si>
    <t>CUADRO ELÉCTRICO TRIFASICO HASTA 35 KW</t>
  </si>
  <si>
    <t>CUADRO ELÉCTRICO TRIFASICO MÁS  DE 35 KW</t>
  </si>
  <si>
    <t>ENCHUFE MONOFÁSICO HASTA 500 W (CUADRO NO INCLUIDO)</t>
  </si>
  <si>
    <t>ENCHUFE MONOFÁSICO HASTA 3500 W (CUADRO NO INCLUIDO)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</si>
  <si>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</si>
  <si>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</si>
  <si>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</si>
  <si>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</si>
  <si>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</si>
  <si>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</si>
  <si>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</si>
  <si>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</si>
  <si>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</si>
  <si>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</si>
  <si>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</si>
  <si>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</si>
  <si>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(1)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</si>
  <si>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</si>
  <si>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</si>
  <si>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</si>
  <si>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</si>
  <si>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</si>
  <si>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MATERIALES COMPLEMENTARIOS PARA EXPOSITORES (indicar total -1- de la hoja materiales complementarios)</t>
  </si>
  <si>
    <t>(la estimación de unidades y precios unitarios máximos figura en la hoja "materiales complementarios")</t>
  </si>
  <si>
    <t>TOTALES COMPLEMENTOS EXPOSITOR+IFEMA</t>
  </si>
  <si>
    <t>…………,a ……. de …………… de 201,</t>
  </si>
  <si>
    <t>PARTIDAS</t>
  </si>
  <si>
    <t>PAVIMENTACIÓN</t>
  </si>
  <si>
    <t>ESTIMACIÓN M2 (a)</t>
  </si>
  <si>
    <t>TOTAL (a) x (b)</t>
  </si>
  <si>
    <t>ENCHUFE TRIFASICO CON CONEXIÓN EN PUNTA MÁS DE  3.500 W (CUADRO NO INCLUIDO)</t>
  </si>
  <si>
    <t>ROTULACIÓN</t>
  </si>
  <si>
    <t xml:space="preserve">MATERIALES COMPLEMENTARIOS EXPOSITOR +IFEMA          </t>
  </si>
  <si>
    <t>ESTRUCTURA</t>
  </si>
  <si>
    <t xml:space="preserve">PERCHERO MOVIL </t>
  </si>
  <si>
    <t>INSTALACIÓN ELÉCTRICA</t>
  </si>
  <si>
    <t>ARMARIO BAJO 100 x 50 x 60 (MADERA)</t>
  </si>
  <si>
    <t>CAMBIO COLOR PINTURA</t>
  </si>
  <si>
    <t xml:space="preserve">CORTINA </t>
  </si>
  <si>
    <t xml:space="preserve">CUADRO SUPERINMUNIZADO DE 18 KW </t>
  </si>
  <si>
    <t xml:space="preserve">CUADRO SUPERINMUNIZADO DE 35 KW </t>
  </si>
  <si>
    <t xml:space="preserve">ENTRAMADO DE TECHO </t>
  </si>
  <si>
    <t xml:space="preserve">FLUORESCENTE 40-60 W </t>
  </si>
  <si>
    <t xml:space="preserve">HALOGENUROS 150 W </t>
  </si>
  <si>
    <t xml:space="preserve">LOGOTIPO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</si>
  <si>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</si>
  <si>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</si>
  <si>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</si>
  <si>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</si>
  <si>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</si>
  <si>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</si>
  <si>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</si>
  <si>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</si>
  <si>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EMERGENCIA DOBLE</t>
  </si>
  <si>
    <t>TECHO TELA BLANCA</t>
  </si>
  <si>
    <t>VIGA SUPLEMENTARIA</t>
  </si>
  <si>
    <t>MATERIALES COMPLEMENTARIOS PARA NECESIDADES PROPIAS DE IFEMA (indicar total -2- de la hoja materiales complementarios)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</si>
  <si>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</si>
  <si>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</si>
  <si>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</si>
  <si>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</si>
  <si>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</si>
  <si>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</si>
  <si>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 xml:space="preserve">FOCO MANAPAR 100W EN CARRIL </t>
  </si>
  <si>
    <t>MOSTRADOR 100 X 50 X 100</t>
  </si>
  <si>
    <t>MOSTRADOR VITRINA</t>
  </si>
  <si>
    <t>PANEL ACRISTALADO 1ML.</t>
  </si>
  <si>
    <t>PANEL MELAMINADO 1ML</t>
  </si>
  <si>
    <t xml:space="preserve">PANEL MELAMINADO DE DIFERENTE COLOR VINILADO </t>
  </si>
  <si>
    <t>PERCHERO EN PARED</t>
  </si>
  <si>
    <t>PODIUM 50 X 50 X 100</t>
  </si>
  <si>
    <t>PODIUM 50 X 50 X 50</t>
  </si>
  <si>
    <t>PODIUM 50 X 50 X 75</t>
  </si>
  <si>
    <t>PUERTA ACRISTALADA  CON LLAVE</t>
  </si>
  <si>
    <t xml:space="preserve">PUERTA ALUMINIO DOBLE </t>
  </si>
  <si>
    <t>PUERTA CON LLAVE</t>
  </si>
  <si>
    <t xml:space="preserve">TAPIZADO DE PAREDES </t>
  </si>
  <si>
    <t xml:space="preserve">TECHO RETICULADO CUBIERTO 1 X1 </t>
  </si>
  <si>
    <t xml:space="preserve">TELA SERIGRAFIADA </t>
  </si>
  <si>
    <t xml:space="preserve">TELA SIN SERIGRAFÍA </t>
  </si>
  <si>
    <t>VITRINA 100 X 100 CON LUZ (CONEXIÓN INCLUIDA)</t>
  </si>
  <si>
    <t>VITRINA 100 X 50 CON LUZ (CONEXIÓN INCLUIDA)</t>
  </si>
  <si>
    <t>€/Ud.</t>
  </si>
  <si>
    <t>€/Ml.</t>
  </si>
  <si>
    <t>TOTAL OFERTADO (indicar esta cantidad en el modelo -1-)</t>
  </si>
  <si>
    <t>FICHA -A- LOTE 1</t>
  </si>
  <si>
    <t>PRECIOS UNITARIOS OFERTADO POR PARTIDAS €/M2</t>
  </si>
  <si>
    <t>PRECIO UNITARIO TOTAL OFERTADO (sumatorio de precios unitarios por partidas) €/M2 OFERTADO IVA EXCLUIDO (b)</t>
  </si>
  <si>
    <t>FOCO HALÓGENO BRAZO 300 W</t>
  </si>
  <si>
    <t>FOCO HALÓGENO BRAZO 500 W</t>
  </si>
  <si>
    <t>FOCO HALÓGENO CARRIL 300 W</t>
  </si>
  <si>
    <t>FOCO HALÓGENO CARRIL 500 W</t>
  </si>
  <si>
    <t>STAND REHABITAR</t>
  </si>
  <si>
    <t>Firma del representante legal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</si>
</sst>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86">
    <xf numFmtId="0" fontId="0" fillId="0" borderId="0" xfId="0"/>
    <xf numFmtId="0" fontId="2" fillId="0" borderId="1" xfId="0" applyFont="1" applyFill="1" applyBorder="1" applyAlignment="1">
      <alignment horizontal="centerContinuous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Continuous" vertical="center" wrapText="1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 applyAlignment="1"/>
    <xf numFmtId="164" fontId="0" fillId="0" borderId="0" xfId="0" applyNumberFormat="1"/>
    <xf numFmtId="0" fontId="0" fillId="2" borderId="0" xfId="0" applyFill="1"/>
    <xf numFmtId="0" fontId="2" fillId="0" borderId="0" xfId="0" applyFont="1" applyFill="1" applyBorder="1" applyAlignment="1">
      <alignment horizontal="centerContinuous" vertical="center" wrapText="1"/>
    </xf>
    <xf numFmtId="4" fontId="6" fillId="0" borderId="10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0" fontId="7" fillId="0" borderId="1" xfId="0" applyFont="1" applyFill="1" applyBorder="1" applyAlignment="1">
      <alignment horizontal="center" vertical="center"/>
    </xf>
    <xf numFmtId="49" fontId="0" fillId="0" borderId="9" xfId="0" applyNumberFormat="1" applyBorder="1"/>
    <xf numFmtId="0" fontId="0" fillId="0" borderId="17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1" fillId="0" borderId="7" xfId="0" applyNumberFormat="1" applyFont="1" applyBorder="1" applyAlignment="1">
      <alignment horizontal="center" vertical="center" wrapText="1"/>
    </xf>
    <xf numFmtId="4" fontId="12" fillId="0" borderId="5" xfId="0" applyNumberFormat="1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2" fillId="0" borderId="19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6" borderId="0" xfId="0" applyFill="1"/>
    <xf numFmtId="0" fontId="12" fillId="4" borderId="6" xfId="0" applyFont="1" applyFill="1" applyBorder="1" applyAlignment="1" applyProtection="1">
      <alignment horizontal="center" vertical="center" wrapText="1"/>
      <protection locked="0"/>
    </xf>
    <xf numFmtId="0" fontId="14" fillId="3" borderId="29" xfId="1" applyFont="1" applyFill="1" applyBorder="1" applyAlignment="1">
      <alignment horizontal="left" vertical="center" indent="1"/>
    </xf>
    <xf numFmtId="4" fontId="9" fillId="0" borderId="20" xfId="0" applyNumberFormat="1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left" vertical="center"/>
    </xf>
    <xf numFmtId="4" fontId="9" fillId="5" borderId="20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20" xfId="1" applyNumberFormat="1" applyFont="1" applyFill="1" applyBorder="1" applyAlignment="1">
      <alignment horizontal="center" vertical="center" wrapText="1"/>
    </xf>
    <xf numFmtId="2" fontId="9" fillId="0" borderId="20" xfId="0" applyNumberFormat="1" applyFont="1" applyBorder="1" applyAlignment="1">
      <alignment horizontal="center"/>
    </xf>
    <xf numFmtId="2" fontId="9" fillId="3" borderId="20" xfId="0" applyNumberFormat="1" applyFont="1" applyFill="1" applyBorder="1" applyAlignment="1">
      <alignment horizontal="center"/>
    </xf>
    <xf numFmtId="4" fontId="9" fillId="0" borderId="20" xfId="0" applyNumberFormat="1" applyFont="1" applyBorder="1" applyAlignment="1">
      <alignment horizontal="center"/>
    </xf>
    <xf numFmtId="4" fontId="9" fillId="0" borderId="29" xfId="0" applyNumberFormat="1" applyFont="1" applyBorder="1" applyAlignment="1">
      <alignment horizontal="center"/>
    </xf>
    <xf numFmtId="0" fontId="14" fillId="3" borderId="31" xfId="1" applyFont="1" applyFill="1" applyBorder="1" applyAlignment="1">
      <alignment horizontal="left" vertical="center" indent="1"/>
    </xf>
    <xf numFmtId="4" fontId="9" fillId="0" borderId="21" xfId="0" applyNumberFormat="1" applyFont="1" applyFill="1" applyBorder="1" applyAlignment="1">
      <alignment horizontal="center" vertical="center" wrapText="1"/>
    </xf>
    <xf numFmtId="3" fontId="3" fillId="0" borderId="22" xfId="1" applyNumberFormat="1" applyFont="1" applyFill="1" applyBorder="1" applyAlignment="1">
      <alignment horizontal="left" vertical="center"/>
    </xf>
    <xf numFmtId="4" fontId="9" fillId="5" borderId="21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21" xfId="1" applyNumberFormat="1" applyFont="1" applyFill="1" applyBorder="1" applyAlignment="1">
      <alignment horizontal="center" vertical="center" wrapText="1"/>
    </xf>
    <xf numFmtId="2" fontId="9" fillId="0" borderId="21" xfId="0" applyNumberFormat="1" applyFont="1" applyBorder="1" applyAlignment="1">
      <alignment horizontal="center"/>
    </xf>
    <xf numFmtId="2" fontId="9" fillId="3" borderId="21" xfId="0" applyNumberFormat="1" applyFont="1" applyFill="1" applyBorder="1" applyAlignment="1">
      <alignment horizontal="center"/>
    </xf>
    <xf numFmtId="4" fontId="9" fillId="0" borderId="21" xfId="0" applyNumberFormat="1" applyFont="1" applyBorder="1" applyAlignment="1">
      <alignment horizontal="center"/>
    </xf>
    <xf numFmtId="4" fontId="9" fillId="0" borderId="31" xfId="0" applyNumberFormat="1" applyFont="1" applyBorder="1" applyAlignment="1">
      <alignment horizontal="center"/>
    </xf>
    <xf numFmtId="0" fontId="10" fillId="0" borderId="22" xfId="0" applyFont="1" applyFill="1" applyBorder="1" applyAlignment="1">
      <alignment horizontal="left" vertical="center"/>
    </xf>
    <xf numFmtId="0" fontId="14" fillId="3" borderId="31" xfId="1" applyFont="1" applyFill="1" applyBorder="1" applyAlignment="1">
      <alignment horizontal="left" vertical="center" wrapText="1" indent="1"/>
    </xf>
    <xf numFmtId="0" fontId="15" fillId="3" borderId="31" xfId="1" applyFont="1" applyFill="1" applyBorder="1" applyAlignment="1">
      <alignment horizontal="left" vertical="center" wrapText="1" indent="1"/>
    </xf>
    <xf numFmtId="2" fontId="8" fillId="3" borderId="21" xfId="0" applyNumberFormat="1" applyFont="1" applyFill="1" applyBorder="1" applyAlignment="1">
      <alignment horizontal="center"/>
    </xf>
    <xf numFmtId="0" fontId="14" fillId="0" borderId="21" xfId="1" applyFont="1" applyFill="1" applyBorder="1" applyAlignment="1">
      <alignment horizontal="left" vertical="center" indent="1"/>
    </xf>
    <xf numFmtId="4" fontId="9" fillId="0" borderId="21" xfId="1" applyNumberFormat="1" applyFont="1" applyFill="1" applyBorder="1" applyAlignment="1">
      <alignment horizontal="center" vertical="center" wrapText="1"/>
    </xf>
    <xf numFmtId="2" fontId="9" fillId="0" borderId="21" xfId="0" applyNumberFormat="1" applyFont="1" applyFill="1" applyBorder="1" applyAlignment="1">
      <alignment horizontal="center"/>
    </xf>
    <xf numFmtId="4" fontId="9" fillId="0" borderId="21" xfId="0" applyNumberFormat="1" applyFont="1" applyFill="1" applyBorder="1" applyAlignment="1">
      <alignment horizontal="center"/>
    </xf>
    <xf numFmtId="4" fontId="9" fillId="0" borderId="31" xfId="0" applyNumberFormat="1" applyFont="1" applyFill="1" applyBorder="1" applyAlignment="1">
      <alignment horizontal="center"/>
    </xf>
    <xf numFmtId="49" fontId="14" fillId="3" borderId="31" xfId="2" applyNumberFormat="1" applyFont="1" applyFill="1" applyBorder="1" applyAlignment="1">
      <alignment horizontal="left" vertical="center" inden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wrapText="1"/>
    </xf>
    <xf numFmtId="0" fontId="2" fillId="0" borderId="14" xfId="0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B74"/>
  <sheetViews>
    <sheetView tabSelected="1" zoomScale="85" zoomScaleNormal="85" workbookViewId="0">
      <selection activeCell="D62" sqref="D62"/>
    </sheetView>
  </sheetViews>
  <sheetFormatPr baseColWidth="10" defaultRowHeight="15"/>
  <cols>
    <col min="1" max="1" width="90" customWidth="1"/>
    <col min="2" max="2" width="11.28515625" style="5" customWidth="1"/>
    <col min="3" max="3" width="6.140625" style="6" bestFit="1" customWidth="1"/>
    <col min="4" max="4" width="17.7109375" style="6" customWidth="1"/>
    <col min="5" max="5" width="14.7109375" style="6" customWidth="1"/>
    <col min="6" max="6" width="17.28515625" customWidth="1"/>
    <col min="7" max="7" width="20.42578125" customWidth="1"/>
    <col min="8" max="8" width="19.7109375" customWidth="1"/>
    <col min="9" max="9" width="24.28515625" style="8" customWidth="1"/>
    <col min="10" max="106" width="11.42578125" style="14"/>
  </cols>
  <sheetData>
    <row r="1" spans="1:106" ht="18">
      <c r="A1" s="61" t="s">
        <v>92</v>
      </c>
      <c r="B1" s="62"/>
      <c r="C1" s="62"/>
      <c r="D1" s="62"/>
      <c r="E1" s="62"/>
      <c r="F1" s="62"/>
      <c r="G1" s="62"/>
      <c r="H1" s="62"/>
      <c r="I1" s="63"/>
    </row>
    <row r="2" spans="1:106" ht="18.75" thickBot="1">
      <c r="A2" s="64" t="s">
        <v>39</v>
      </c>
      <c r="B2" s="65"/>
      <c r="C2" s="65"/>
      <c r="D2" s="65"/>
      <c r="E2" s="65"/>
      <c r="F2" s="65"/>
      <c r="G2" s="65"/>
      <c r="H2" s="65"/>
      <c r="I2" s="66"/>
    </row>
    <row r="3" spans="1:106" s="4" customFormat="1" ht="18.95" customHeight="1" thickBot="1">
      <c r="A3" s="1"/>
      <c r="B3" s="2"/>
      <c r="C3" s="3"/>
      <c r="D3" s="10"/>
      <c r="E3" s="10"/>
      <c r="I3" s="7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</row>
    <row r="4" spans="1:106" s="4" customFormat="1" ht="126.75" customHeight="1" thickBot="1">
      <c r="A4" s="16" t="s">
        <v>21</v>
      </c>
      <c r="B4" s="67" t="s">
        <v>22</v>
      </c>
      <c r="C4" s="68"/>
      <c r="D4" s="11" t="s">
        <v>15</v>
      </c>
      <c r="E4" s="11" t="s">
        <v>16</v>
      </c>
      <c r="F4" s="12" t="s">
        <v>17</v>
      </c>
      <c r="G4" s="13" t="s">
        <v>18</v>
      </c>
      <c r="H4" s="11" t="s">
        <v>19</v>
      </c>
      <c r="I4" s="11" t="s">
        <v>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</row>
    <row r="5" spans="1:106" s="4" customFormat="1" ht="20.100000000000001" customHeight="1">
      <c r="A5" s="33" t="s">
        <v>43</v>
      </c>
      <c r="B5" s="34">
        <v>55.91</v>
      </c>
      <c r="C5" s="35" t="s">
        <v>89</v>
      </c>
      <c r="D5" s="36"/>
      <c r="E5" s="37">
        <f t="shared" ref="E5:E68" si="0">ROUND(D5-(D5*0.2),2)</f>
        <v>0</v>
      </c>
      <c r="F5" s="38">
        <v>0</v>
      </c>
      <c r="G5" s="39">
        <v>0</v>
      </c>
      <c r="H5" s="40">
        <f t="shared" ref="H5:I68" si="1">D5*F5</f>
        <v>0</v>
      </c>
      <c r="I5" s="41">
        <f t="shared" si="1"/>
        <v>0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</row>
    <row r="6" spans="1:106" ht="20.100000000000001" customHeight="1">
      <c r="A6" s="42" t="s">
        <v>64</v>
      </c>
      <c r="B6" s="43">
        <v>3.61</v>
      </c>
      <c r="C6" s="44" t="s">
        <v>89</v>
      </c>
      <c r="D6" s="45"/>
      <c r="E6" s="46">
        <f t="shared" si="0"/>
        <v>0</v>
      </c>
      <c r="F6" s="47">
        <v>0</v>
      </c>
      <c r="G6" s="48">
        <v>0</v>
      </c>
      <c r="H6" s="49">
        <f t="shared" si="1"/>
        <v>0</v>
      </c>
      <c r="I6" s="50">
        <f t="shared" si="1"/>
        <v>0</v>
      </c>
    </row>
    <row r="7" spans="1:106" ht="20.100000000000001" customHeight="1">
      <c r="A7" s="42" t="s">
        <v>2</v>
      </c>
      <c r="B7" s="43">
        <v>25.52</v>
      </c>
      <c r="C7" s="44" t="s">
        <v>89</v>
      </c>
      <c r="D7" s="45"/>
      <c r="E7" s="46">
        <f t="shared" si="0"/>
        <v>0</v>
      </c>
      <c r="F7" s="47">
        <v>0</v>
      </c>
      <c r="G7" s="48">
        <v>2</v>
      </c>
      <c r="H7" s="49">
        <f t="shared" si="1"/>
        <v>0</v>
      </c>
      <c r="I7" s="50">
        <f t="shared" si="1"/>
        <v>0</v>
      </c>
    </row>
    <row r="8" spans="1:106" ht="20.100000000000001" customHeight="1">
      <c r="A8" s="42" t="s">
        <v>0</v>
      </c>
      <c r="B8" s="43">
        <v>19.28</v>
      </c>
      <c r="C8" s="44" t="s">
        <v>89</v>
      </c>
      <c r="D8" s="45"/>
      <c r="E8" s="46">
        <f t="shared" si="0"/>
        <v>0</v>
      </c>
      <c r="F8" s="47">
        <v>0</v>
      </c>
      <c r="G8" s="48">
        <v>9</v>
      </c>
      <c r="H8" s="49">
        <f t="shared" si="1"/>
        <v>0</v>
      </c>
      <c r="I8" s="50">
        <f t="shared" si="1"/>
        <v>0</v>
      </c>
    </row>
    <row r="9" spans="1:106" ht="20.100000000000001" customHeight="1">
      <c r="A9" s="42" t="s">
        <v>1</v>
      </c>
      <c r="B9" s="43">
        <v>22.17</v>
      </c>
      <c r="C9" s="44" t="s">
        <v>89</v>
      </c>
      <c r="D9" s="45"/>
      <c r="E9" s="46">
        <f t="shared" si="0"/>
        <v>0</v>
      </c>
      <c r="F9" s="47">
        <v>0</v>
      </c>
      <c r="G9" s="48">
        <v>0</v>
      </c>
      <c r="H9" s="49">
        <f t="shared" si="1"/>
        <v>0</v>
      </c>
      <c r="I9" s="50">
        <f t="shared" si="1"/>
        <v>0</v>
      </c>
    </row>
    <row r="10" spans="1:106" ht="20.100000000000001" customHeight="1">
      <c r="A10" s="42" t="s">
        <v>65</v>
      </c>
      <c r="B10" s="43">
        <v>18.96</v>
      </c>
      <c r="C10" s="44" t="s">
        <v>90</v>
      </c>
      <c r="D10" s="45"/>
      <c r="E10" s="46">
        <f t="shared" si="0"/>
        <v>0</v>
      </c>
      <c r="F10" s="47">
        <v>0</v>
      </c>
      <c r="G10" s="48">
        <v>0</v>
      </c>
      <c r="H10" s="49">
        <f t="shared" si="1"/>
        <v>0</v>
      </c>
      <c r="I10" s="50">
        <f t="shared" si="1"/>
        <v>0</v>
      </c>
    </row>
    <row r="11" spans="1:106" s="9" customFormat="1" ht="20.100000000000001" customHeight="1">
      <c r="A11" s="42" t="s">
        <v>44</v>
      </c>
      <c r="B11" s="43">
        <v>3.39</v>
      </c>
      <c r="C11" s="51" t="s">
        <v>3</v>
      </c>
      <c r="D11" s="45"/>
      <c r="E11" s="46">
        <f t="shared" si="0"/>
        <v>0</v>
      </c>
      <c r="F11" s="47">
        <v>0</v>
      </c>
      <c r="G11" s="48">
        <v>0</v>
      </c>
      <c r="H11" s="49">
        <f t="shared" si="1"/>
        <v>0</v>
      </c>
      <c r="I11" s="50">
        <f t="shared" si="1"/>
        <v>0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</row>
    <row r="12" spans="1:106" ht="20.100000000000001" customHeight="1">
      <c r="A12" s="42" t="s">
        <v>45</v>
      </c>
      <c r="B12" s="43">
        <v>19.18</v>
      </c>
      <c r="C12" s="44" t="s">
        <v>90</v>
      </c>
      <c r="D12" s="45"/>
      <c r="E12" s="46">
        <f t="shared" si="0"/>
        <v>0</v>
      </c>
      <c r="F12" s="47">
        <v>0</v>
      </c>
      <c r="G12" s="48">
        <v>0</v>
      </c>
      <c r="H12" s="49">
        <f t="shared" si="1"/>
        <v>0</v>
      </c>
      <c r="I12" s="50">
        <f t="shared" si="1"/>
        <v>0</v>
      </c>
    </row>
    <row r="13" spans="1:106" ht="20.100000000000001" customHeight="1">
      <c r="A13" s="42" t="s">
        <v>4</v>
      </c>
      <c r="B13" s="43">
        <v>30.01</v>
      </c>
      <c r="C13" s="44" t="s">
        <v>89</v>
      </c>
      <c r="D13" s="45"/>
      <c r="E13" s="46">
        <f t="shared" si="0"/>
        <v>0</v>
      </c>
      <c r="F13" s="47">
        <v>0</v>
      </c>
      <c r="G13" s="48">
        <v>0</v>
      </c>
      <c r="H13" s="49">
        <f t="shared" si="1"/>
        <v>0</v>
      </c>
      <c r="I13" s="50">
        <f t="shared" si="1"/>
        <v>0</v>
      </c>
    </row>
    <row r="14" spans="1:106" ht="20.100000000000001" customHeight="1">
      <c r="A14" s="42" t="s">
        <v>6</v>
      </c>
      <c r="B14" s="43">
        <v>88.24</v>
      </c>
      <c r="C14" s="44" t="s">
        <v>89</v>
      </c>
      <c r="D14" s="45"/>
      <c r="E14" s="46">
        <f t="shared" si="0"/>
        <v>0</v>
      </c>
      <c r="F14" s="47">
        <v>0</v>
      </c>
      <c r="G14" s="48">
        <v>0</v>
      </c>
      <c r="H14" s="49">
        <f t="shared" si="1"/>
        <v>0</v>
      </c>
      <c r="I14" s="50">
        <f t="shared" si="1"/>
        <v>0</v>
      </c>
    </row>
    <row r="15" spans="1:106" ht="20.100000000000001" customHeight="1">
      <c r="A15" s="42" t="s">
        <v>7</v>
      </c>
      <c r="B15" s="43">
        <v>159.27000000000001</v>
      </c>
      <c r="C15" s="44" t="s">
        <v>89</v>
      </c>
      <c r="D15" s="45"/>
      <c r="E15" s="46">
        <f t="shared" si="0"/>
        <v>0</v>
      </c>
      <c r="F15" s="47">
        <v>0</v>
      </c>
      <c r="G15" s="48">
        <v>0</v>
      </c>
      <c r="H15" s="49">
        <f t="shared" si="1"/>
        <v>0</v>
      </c>
      <c r="I15" s="50">
        <f t="shared" si="1"/>
        <v>0</v>
      </c>
    </row>
    <row r="16" spans="1:106" ht="20.100000000000001" customHeight="1">
      <c r="A16" s="42" t="s">
        <v>5</v>
      </c>
      <c r="B16" s="43">
        <v>50.96</v>
      </c>
      <c r="C16" s="44" t="s">
        <v>89</v>
      </c>
      <c r="D16" s="45"/>
      <c r="E16" s="46">
        <f t="shared" si="0"/>
        <v>0</v>
      </c>
      <c r="F16" s="47">
        <v>0</v>
      </c>
      <c r="G16" s="48">
        <v>0</v>
      </c>
      <c r="H16" s="49">
        <f t="shared" si="1"/>
        <v>0</v>
      </c>
      <c r="I16" s="50">
        <f t="shared" si="1"/>
        <v>0</v>
      </c>
    </row>
    <row r="17" spans="1:106" s="9" customFormat="1" ht="20.100000000000001" customHeight="1">
      <c r="A17" s="42" t="s">
        <v>8</v>
      </c>
      <c r="B17" s="43">
        <v>5.97</v>
      </c>
      <c r="C17" s="44" t="s">
        <v>89</v>
      </c>
      <c r="D17" s="45"/>
      <c r="E17" s="46">
        <f t="shared" si="0"/>
        <v>0</v>
      </c>
      <c r="F17" s="47">
        <v>0</v>
      </c>
      <c r="G17" s="48">
        <v>0</v>
      </c>
      <c r="H17" s="49">
        <f t="shared" si="1"/>
        <v>0</v>
      </c>
      <c r="I17" s="50">
        <f t="shared" si="1"/>
        <v>0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</row>
    <row r="18" spans="1:106" s="9" customFormat="1" ht="20.100000000000001" customHeight="1">
      <c r="A18" s="42" t="s">
        <v>46</v>
      </c>
      <c r="B18" s="43">
        <v>190.74</v>
      </c>
      <c r="C18" s="44" t="s">
        <v>89</v>
      </c>
      <c r="D18" s="45"/>
      <c r="E18" s="46">
        <f t="shared" si="0"/>
        <v>0</v>
      </c>
      <c r="F18" s="47">
        <v>0</v>
      </c>
      <c r="G18" s="48">
        <v>0</v>
      </c>
      <c r="H18" s="49">
        <f t="shared" si="1"/>
        <v>0</v>
      </c>
      <c r="I18" s="50">
        <f t="shared" si="1"/>
        <v>0</v>
      </c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</row>
    <row r="19" spans="1:106" ht="20.100000000000001" customHeight="1">
      <c r="A19" s="42" t="s">
        <v>47</v>
      </c>
      <c r="B19" s="43">
        <v>429.18</v>
      </c>
      <c r="C19" s="44" t="s">
        <v>89</v>
      </c>
      <c r="D19" s="45"/>
      <c r="E19" s="46">
        <f t="shared" si="0"/>
        <v>0</v>
      </c>
      <c r="F19" s="47">
        <v>0</v>
      </c>
      <c r="G19" s="48">
        <v>0</v>
      </c>
      <c r="H19" s="49">
        <f t="shared" si="1"/>
        <v>0</v>
      </c>
      <c r="I19" s="50">
        <f t="shared" si="1"/>
        <v>0</v>
      </c>
    </row>
    <row r="20" spans="1:106" ht="20.100000000000001" customHeight="1">
      <c r="A20" s="42" t="s">
        <v>10</v>
      </c>
      <c r="B20" s="43">
        <v>28.64</v>
      </c>
      <c r="C20" s="44" t="s">
        <v>89</v>
      </c>
      <c r="D20" s="45"/>
      <c r="E20" s="46">
        <f t="shared" si="0"/>
        <v>0</v>
      </c>
      <c r="F20" s="47">
        <v>0</v>
      </c>
      <c r="G20" s="48">
        <v>0</v>
      </c>
      <c r="H20" s="49">
        <f t="shared" si="1"/>
        <v>0</v>
      </c>
      <c r="I20" s="50">
        <f t="shared" si="1"/>
        <v>0</v>
      </c>
    </row>
    <row r="21" spans="1:106" ht="20.100000000000001" customHeight="1">
      <c r="A21" s="42" t="s">
        <v>9</v>
      </c>
      <c r="B21" s="43">
        <v>16.77</v>
      </c>
      <c r="C21" s="44" t="s">
        <v>89</v>
      </c>
      <c r="D21" s="45"/>
      <c r="E21" s="46">
        <f t="shared" si="0"/>
        <v>0</v>
      </c>
      <c r="F21" s="47">
        <v>0</v>
      </c>
      <c r="G21" s="48">
        <v>0</v>
      </c>
      <c r="H21" s="49">
        <f t="shared" si="1"/>
        <v>0</v>
      </c>
      <c r="I21" s="50">
        <f t="shared" si="1"/>
        <v>0</v>
      </c>
    </row>
    <row r="22" spans="1:106" s="9" customFormat="1" ht="31.5" customHeight="1">
      <c r="A22" s="52" t="s">
        <v>37</v>
      </c>
      <c r="B22" s="43">
        <v>33.53</v>
      </c>
      <c r="C22" s="44" t="s">
        <v>89</v>
      </c>
      <c r="D22" s="45"/>
      <c r="E22" s="46">
        <f t="shared" si="0"/>
        <v>0</v>
      </c>
      <c r="F22" s="47">
        <v>0</v>
      </c>
      <c r="G22" s="48">
        <v>0</v>
      </c>
      <c r="H22" s="49">
        <f t="shared" si="1"/>
        <v>0</v>
      </c>
      <c r="I22" s="50">
        <f t="shared" si="1"/>
        <v>0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</row>
    <row r="23" spans="1:106" ht="35.25" customHeight="1">
      <c r="A23" s="42" t="s">
        <v>48</v>
      </c>
      <c r="B23" s="43">
        <v>10.09</v>
      </c>
      <c r="C23" s="44" t="s">
        <v>90</v>
      </c>
      <c r="D23" s="45"/>
      <c r="E23" s="46">
        <f t="shared" si="0"/>
        <v>0</v>
      </c>
      <c r="F23" s="47">
        <v>0</v>
      </c>
      <c r="G23" s="48">
        <v>0</v>
      </c>
      <c r="H23" s="49">
        <f t="shared" si="1"/>
        <v>0</v>
      </c>
      <c r="I23" s="50">
        <f t="shared" si="1"/>
        <v>0</v>
      </c>
    </row>
    <row r="24" spans="1:106" ht="20.100000000000001" customHeight="1">
      <c r="A24" s="42" t="s">
        <v>66</v>
      </c>
      <c r="B24" s="43">
        <v>66.540000000000006</v>
      </c>
      <c r="C24" s="44" t="s">
        <v>89</v>
      </c>
      <c r="D24" s="45"/>
      <c r="E24" s="46">
        <f t="shared" si="0"/>
        <v>0</v>
      </c>
      <c r="F24" s="47">
        <v>0</v>
      </c>
      <c r="G24" s="48">
        <v>0</v>
      </c>
      <c r="H24" s="49">
        <f t="shared" si="1"/>
        <v>0</v>
      </c>
      <c r="I24" s="50">
        <f t="shared" si="1"/>
        <v>0</v>
      </c>
    </row>
    <row r="25" spans="1:106" ht="20.100000000000001" customHeight="1">
      <c r="A25" s="52" t="s">
        <v>67</v>
      </c>
      <c r="B25" s="43">
        <v>13.25</v>
      </c>
      <c r="C25" s="51" t="s">
        <v>89</v>
      </c>
      <c r="D25" s="45"/>
      <c r="E25" s="46">
        <f t="shared" si="0"/>
        <v>0</v>
      </c>
      <c r="F25" s="47">
        <v>0</v>
      </c>
      <c r="G25" s="48">
        <v>5</v>
      </c>
      <c r="H25" s="49">
        <f t="shared" si="1"/>
        <v>0</v>
      </c>
      <c r="I25" s="50">
        <f t="shared" si="1"/>
        <v>0</v>
      </c>
    </row>
    <row r="26" spans="1:106" ht="20.100000000000001" customHeight="1">
      <c r="A26" s="53" t="s">
        <v>68</v>
      </c>
      <c r="B26" s="43">
        <v>13.25</v>
      </c>
      <c r="C26" s="51" t="s">
        <v>89</v>
      </c>
      <c r="D26" s="45"/>
      <c r="E26" s="46">
        <f t="shared" si="0"/>
        <v>0</v>
      </c>
      <c r="F26" s="47">
        <v>0</v>
      </c>
      <c r="G26" s="48">
        <v>0</v>
      </c>
      <c r="H26" s="49">
        <f t="shared" si="1"/>
        <v>0</v>
      </c>
      <c r="I26" s="50">
        <f t="shared" si="1"/>
        <v>0</v>
      </c>
    </row>
    <row r="27" spans="1:106" s="9" customFormat="1" ht="18">
      <c r="A27" s="52" t="s">
        <v>69</v>
      </c>
      <c r="B27" s="43">
        <v>13.25</v>
      </c>
      <c r="C27" s="51" t="s">
        <v>89</v>
      </c>
      <c r="D27" s="45"/>
      <c r="E27" s="46">
        <f t="shared" si="0"/>
        <v>0</v>
      </c>
      <c r="F27" s="47">
        <v>0</v>
      </c>
      <c r="G27" s="54">
        <v>2</v>
      </c>
      <c r="H27" s="49">
        <f t="shared" si="1"/>
        <v>0</v>
      </c>
      <c r="I27" s="50">
        <f t="shared" si="1"/>
        <v>0</v>
      </c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</row>
    <row r="28" spans="1:106" ht="20.100000000000001" customHeight="1">
      <c r="A28" s="42" t="s">
        <v>49</v>
      </c>
      <c r="B28" s="43">
        <v>19.25</v>
      </c>
      <c r="C28" s="51" t="s">
        <v>89</v>
      </c>
      <c r="D28" s="45"/>
      <c r="E28" s="46">
        <f t="shared" si="0"/>
        <v>0</v>
      </c>
      <c r="F28" s="47">
        <v>0</v>
      </c>
      <c r="G28" s="48">
        <v>0</v>
      </c>
      <c r="H28" s="49">
        <f t="shared" si="1"/>
        <v>0</v>
      </c>
      <c r="I28" s="50">
        <f t="shared" si="1"/>
        <v>0</v>
      </c>
    </row>
    <row r="29" spans="1:106" ht="20.100000000000001" customHeight="1">
      <c r="A29" s="55" t="s">
        <v>95</v>
      </c>
      <c r="B29" s="43">
        <v>35.31</v>
      </c>
      <c r="C29" s="51" t="s">
        <v>89</v>
      </c>
      <c r="D29" s="45"/>
      <c r="E29" s="46">
        <f t="shared" si="0"/>
        <v>0</v>
      </c>
      <c r="F29" s="47">
        <v>0</v>
      </c>
      <c r="G29" s="54">
        <v>0</v>
      </c>
      <c r="H29" s="49">
        <f t="shared" si="1"/>
        <v>0</v>
      </c>
      <c r="I29" s="50">
        <f t="shared" si="1"/>
        <v>0</v>
      </c>
    </row>
    <row r="30" spans="1:106" ht="20.100000000000001" customHeight="1">
      <c r="A30" s="55" t="s">
        <v>96</v>
      </c>
      <c r="B30" s="43">
        <v>39.700000000000003</v>
      </c>
      <c r="C30" s="51" t="s">
        <v>89</v>
      </c>
      <c r="D30" s="45"/>
      <c r="E30" s="46">
        <f t="shared" si="0"/>
        <v>0</v>
      </c>
      <c r="F30" s="47">
        <v>0</v>
      </c>
      <c r="G30" s="48">
        <v>0</v>
      </c>
      <c r="H30" s="49">
        <f t="shared" si="1"/>
        <v>0</v>
      </c>
      <c r="I30" s="50">
        <f t="shared" si="1"/>
        <v>0</v>
      </c>
    </row>
    <row r="31" spans="1:106" ht="20.100000000000001" customHeight="1">
      <c r="A31" s="55" t="s">
        <v>97</v>
      </c>
      <c r="B31" s="43">
        <v>30.88</v>
      </c>
      <c r="C31" s="51" t="s">
        <v>89</v>
      </c>
      <c r="D31" s="45"/>
      <c r="E31" s="46">
        <f t="shared" si="0"/>
        <v>0</v>
      </c>
      <c r="F31" s="47">
        <v>0</v>
      </c>
      <c r="G31" s="48">
        <v>0</v>
      </c>
      <c r="H31" s="49">
        <f t="shared" si="1"/>
        <v>0</v>
      </c>
      <c r="I31" s="50">
        <f t="shared" si="1"/>
        <v>0</v>
      </c>
    </row>
    <row r="32" spans="1:106" ht="20.100000000000001" customHeight="1">
      <c r="A32" s="55" t="s">
        <v>98</v>
      </c>
      <c r="B32" s="43">
        <v>33.520000000000003</v>
      </c>
      <c r="C32" s="51" t="s">
        <v>89</v>
      </c>
      <c r="D32" s="45"/>
      <c r="E32" s="46">
        <f t="shared" si="0"/>
        <v>0</v>
      </c>
      <c r="F32" s="47">
        <v>0</v>
      </c>
      <c r="G32" s="48">
        <v>0</v>
      </c>
      <c r="H32" s="49">
        <f t="shared" si="1"/>
        <v>0</v>
      </c>
      <c r="I32" s="50">
        <f t="shared" si="1"/>
        <v>0</v>
      </c>
    </row>
    <row r="33" spans="1:106" ht="20.100000000000001" customHeight="1">
      <c r="A33" s="42" t="s">
        <v>70</v>
      </c>
      <c r="B33" s="43">
        <v>106.25</v>
      </c>
      <c r="C33" s="44" t="s">
        <v>89</v>
      </c>
      <c r="D33" s="45"/>
      <c r="E33" s="46">
        <f t="shared" si="0"/>
        <v>0</v>
      </c>
      <c r="F33" s="47">
        <v>0</v>
      </c>
      <c r="G33" s="48">
        <v>0</v>
      </c>
      <c r="H33" s="49">
        <f t="shared" si="1"/>
        <v>0</v>
      </c>
      <c r="I33" s="50">
        <f t="shared" si="1"/>
        <v>0</v>
      </c>
    </row>
    <row r="34" spans="1:106" s="31" customFormat="1" ht="20.100000000000001" customHeight="1">
      <c r="A34" s="42" t="s">
        <v>50</v>
      </c>
      <c r="B34" s="43">
        <v>40.409999999999997</v>
      </c>
      <c r="C34" s="44" t="s">
        <v>89</v>
      </c>
      <c r="D34" s="45"/>
      <c r="E34" s="56">
        <f t="shared" si="0"/>
        <v>0</v>
      </c>
      <c r="F34" s="47">
        <v>0</v>
      </c>
      <c r="G34" s="57">
        <v>0</v>
      </c>
      <c r="H34" s="58">
        <f t="shared" si="1"/>
        <v>0</v>
      </c>
      <c r="I34" s="59">
        <f t="shared" si="1"/>
        <v>0</v>
      </c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</row>
    <row r="35" spans="1:106" s="31" customFormat="1" ht="20.100000000000001" customHeight="1">
      <c r="A35" s="42" t="s">
        <v>51</v>
      </c>
      <c r="B35" s="43">
        <v>26.44</v>
      </c>
      <c r="C35" s="44" t="s">
        <v>89</v>
      </c>
      <c r="D35" s="45"/>
      <c r="E35" s="56">
        <f t="shared" si="0"/>
        <v>0</v>
      </c>
      <c r="F35" s="47">
        <v>0</v>
      </c>
      <c r="G35" s="57">
        <v>0</v>
      </c>
      <c r="H35" s="58">
        <f t="shared" si="1"/>
        <v>0</v>
      </c>
      <c r="I35" s="59">
        <f t="shared" si="1"/>
        <v>0</v>
      </c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</row>
    <row r="36" spans="1:106" ht="20.100000000000001" customHeight="1">
      <c r="A36" s="42" t="s">
        <v>11</v>
      </c>
      <c r="B36" s="43">
        <v>4.5</v>
      </c>
      <c r="C36" s="51" t="s">
        <v>3</v>
      </c>
      <c r="D36" s="45"/>
      <c r="E36" s="46">
        <f t="shared" si="0"/>
        <v>0</v>
      </c>
      <c r="F36" s="47">
        <v>0</v>
      </c>
      <c r="G36" s="48">
        <v>138</v>
      </c>
      <c r="H36" s="49">
        <f t="shared" si="1"/>
        <v>0</v>
      </c>
      <c r="I36" s="50">
        <f t="shared" si="1"/>
        <v>0</v>
      </c>
    </row>
    <row r="37" spans="1:106" ht="20.100000000000001" customHeight="1">
      <c r="A37" s="42" t="s">
        <v>71</v>
      </c>
      <c r="B37" s="43">
        <v>30.88</v>
      </c>
      <c r="C37" s="44" t="s">
        <v>89</v>
      </c>
      <c r="D37" s="45"/>
      <c r="E37" s="46">
        <f t="shared" si="0"/>
        <v>0</v>
      </c>
      <c r="F37" s="47">
        <v>0</v>
      </c>
      <c r="G37" s="48">
        <v>0</v>
      </c>
      <c r="H37" s="49">
        <f t="shared" si="1"/>
        <v>0</v>
      </c>
      <c r="I37" s="50">
        <f t="shared" si="1"/>
        <v>0</v>
      </c>
    </row>
    <row r="38" spans="1:106" s="9" customFormat="1" ht="20.100000000000001" customHeight="1">
      <c r="A38" s="42" t="s">
        <v>72</v>
      </c>
      <c r="B38" s="43">
        <v>44.12</v>
      </c>
      <c r="C38" s="51" t="s">
        <v>89</v>
      </c>
      <c r="D38" s="45"/>
      <c r="E38" s="46">
        <f t="shared" si="0"/>
        <v>0</v>
      </c>
      <c r="F38" s="47">
        <v>0</v>
      </c>
      <c r="G38" s="54">
        <v>0</v>
      </c>
      <c r="H38" s="49">
        <f t="shared" si="1"/>
        <v>0</v>
      </c>
      <c r="I38" s="50">
        <f t="shared" si="1"/>
        <v>0</v>
      </c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</row>
    <row r="39" spans="1:106" s="9" customFormat="1" ht="20.100000000000001" customHeight="1">
      <c r="A39" s="42" t="s">
        <v>52</v>
      </c>
      <c r="B39" s="43">
        <v>27.95</v>
      </c>
      <c r="C39" s="51" t="s">
        <v>90</v>
      </c>
      <c r="D39" s="45"/>
      <c r="E39" s="46">
        <f t="shared" si="0"/>
        <v>0</v>
      </c>
      <c r="F39" s="47">
        <v>0</v>
      </c>
      <c r="G39" s="48">
        <v>0</v>
      </c>
      <c r="H39" s="49">
        <f t="shared" si="1"/>
        <v>0</v>
      </c>
      <c r="I39" s="50">
        <f t="shared" si="1"/>
        <v>0</v>
      </c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</row>
    <row r="40" spans="1:106" s="9" customFormat="1" ht="20.100000000000001" customHeight="1">
      <c r="A40" s="42" t="s">
        <v>53</v>
      </c>
      <c r="B40" s="43">
        <v>41.94</v>
      </c>
      <c r="C40" s="51" t="s">
        <v>90</v>
      </c>
      <c r="D40" s="45"/>
      <c r="E40" s="46">
        <f t="shared" si="0"/>
        <v>0</v>
      </c>
      <c r="F40" s="47">
        <v>0</v>
      </c>
      <c r="G40" s="54">
        <v>0</v>
      </c>
      <c r="H40" s="49">
        <f t="shared" si="1"/>
        <v>0</v>
      </c>
      <c r="I40" s="50">
        <f t="shared" si="1"/>
        <v>0</v>
      </c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</row>
    <row r="41" spans="1:106" s="9" customFormat="1" ht="20.100000000000001" customHeight="1">
      <c r="A41" s="42" t="s">
        <v>54</v>
      </c>
      <c r="B41" s="43">
        <v>55.91</v>
      </c>
      <c r="C41" s="51" t="s">
        <v>90</v>
      </c>
      <c r="D41" s="45"/>
      <c r="E41" s="46">
        <f t="shared" si="0"/>
        <v>0</v>
      </c>
      <c r="F41" s="47">
        <v>0</v>
      </c>
      <c r="G41" s="48">
        <v>0</v>
      </c>
      <c r="H41" s="49">
        <f t="shared" si="1"/>
        <v>0</v>
      </c>
      <c r="I41" s="50">
        <f t="shared" si="1"/>
        <v>0</v>
      </c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</row>
    <row r="42" spans="1:106" ht="20.100000000000001" customHeight="1">
      <c r="A42" s="42" t="s">
        <v>55</v>
      </c>
      <c r="B42" s="43">
        <v>69.89</v>
      </c>
      <c r="C42" s="44" t="s">
        <v>90</v>
      </c>
      <c r="D42" s="45"/>
      <c r="E42" s="46">
        <f t="shared" si="0"/>
        <v>0</v>
      </c>
      <c r="F42" s="47">
        <v>0</v>
      </c>
      <c r="G42" s="48">
        <v>0</v>
      </c>
      <c r="H42" s="49">
        <f t="shared" si="1"/>
        <v>0</v>
      </c>
      <c r="I42" s="50">
        <f t="shared" si="1"/>
        <v>0</v>
      </c>
    </row>
    <row r="43" spans="1:106" ht="20.100000000000001" customHeight="1">
      <c r="A43" s="42" t="s">
        <v>73</v>
      </c>
      <c r="B43" s="43">
        <v>48.52</v>
      </c>
      <c r="C43" s="44" t="s">
        <v>90</v>
      </c>
      <c r="D43" s="45"/>
      <c r="E43" s="46">
        <f t="shared" si="0"/>
        <v>0</v>
      </c>
      <c r="F43" s="47">
        <v>0</v>
      </c>
      <c r="G43" s="48">
        <v>10</v>
      </c>
      <c r="H43" s="49">
        <f t="shared" si="1"/>
        <v>0</v>
      </c>
      <c r="I43" s="50">
        <f t="shared" si="1"/>
        <v>0</v>
      </c>
    </row>
    <row r="44" spans="1:106" ht="20.100000000000001" customHeight="1">
      <c r="A44" s="42" t="s">
        <v>56</v>
      </c>
      <c r="B44" s="43">
        <v>16.77</v>
      </c>
      <c r="C44" s="44" t="s">
        <v>90</v>
      </c>
      <c r="D44" s="45"/>
      <c r="E44" s="46">
        <f t="shared" si="0"/>
        <v>0</v>
      </c>
      <c r="F44" s="47">
        <v>0</v>
      </c>
      <c r="G44" s="48">
        <v>0</v>
      </c>
      <c r="H44" s="49">
        <f t="shared" si="1"/>
        <v>0</v>
      </c>
      <c r="I44" s="50">
        <f t="shared" si="1"/>
        <v>0</v>
      </c>
    </row>
    <row r="45" spans="1:106" s="9" customFormat="1" ht="20.100000000000001" customHeight="1">
      <c r="A45" s="42" t="s">
        <v>57</v>
      </c>
      <c r="B45" s="43">
        <v>33.549999999999997</v>
      </c>
      <c r="C45" s="44" t="s">
        <v>90</v>
      </c>
      <c r="D45" s="45"/>
      <c r="E45" s="46">
        <f t="shared" si="0"/>
        <v>0</v>
      </c>
      <c r="F45" s="47">
        <v>0</v>
      </c>
      <c r="G45" s="54">
        <v>0</v>
      </c>
      <c r="H45" s="49">
        <f t="shared" si="1"/>
        <v>0</v>
      </c>
      <c r="I45" s="50">
        <f t="shared" si="1"/>
        <v>0</v>
      </c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</row>
    <row r="46" spans="1:106" s="9" customFormat="1" ht="20.100000000000001" customHeight="1">
      <c r="A46" s="60" t="s">
        <v>58</v>
      </c>
      <c r="B46" s="43">
        <v>41.94</v>
      </c>
      <c r="C46" s="44" t="s">
        <v>90</v>
      </c>
      <c r="D46" s="45"/>
      <c r="E46" s="46">
        <f t="shared" si="0"/>
        <v>0</v>
      </c>
      <c r="F46" s="47">
        <v>0</v>
      </c>
      <c r="G46" s="48">
        <v>0</v>
      </c>
      <c r="H46" s="49">
        <f t="shared" si="1"/>
        <v>0</v>
      </c>
      <c r="I46" s="50">
        <f t="shared" si="1"/>
        <v>0</v>
      </c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</row>
    <row r="47" spans="1:106" ht="20.100000000000001" customHeight="1">
      <c r="A47" s="60" t="s">
        <v>59</v>
      </c>
      <c r="B47" s="43">
        <v>50.32</v>
      </c>
      <c r="C47" s="51" t="s">
        <v>90</v>
      </c>
      <c r="D47" s="45"/>
      <c r="E47" s="46">
        <f t="shared" si="0"/>
        <v>0</v>
      </c>
      <c r="F47" s="47">
        <v>0</v>
      </c>
      <c r="G47" s="48">
        <v>0</v>
      </c>
      <c r="H47" s="49">
        <f t="shared" si="1"/>
        <v>0</v>
      </c>
      <c r="I47" s="50">
        <f t="shared" si="1"/>
        <v>0</v>
      </c>
    </row>
    <row r="48" spans="1:106" s="9" customFormat="1" ht="20.100000000000001" customHeight="1">
      <c r="A48" s="60" t="s">
        <v>74</v>
      </c>
      <c r="B48" s="43">
        <v>24.74</v>
      </c>
      <c r="C48" s="44" t="s">
        <v>90</v>
      </c>
      <c r="D48" s="45"/>
      <c r="E48" s="46">
        <f t="shared" si="0"/>
        <v>0</v>
      </c>
      <c r="F48" s="47">
        <v>0</v>
      </c>
      <c r="G48" s="48">
        <v>0</v>
      </c>
      <c r="H48" s="49">
        <f t="shared" si="1"/>
        <v>0</v>
      </c>
      <c r="I48" s="50">
        <f t="shared" si="1"/>
        <v>0</v>
      </c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</row>
    <row r="49" spans="1:106" ht="20.100000000000001" customHeight="1">
      <c r="A49" s="42" t="s">
        <v>75</v>
      </c>
      <c r="B49" s="43">
        <v>122.31</v>
      </c>
      <c r="C49" s="51" t="s">
        <v>90</v>
      </c>
      <c r="D49" s="45"/>
      <c r="E49" s="46">
        <f t="shared" si="0"/>
        <v>0</v>
      </c>
      <c r="F49" s="47">
        <v>0</v>
      </c>
      <c r="G49" s="48">
        <v>0</v>
      </c>
      <c r="H49" s="49">
        <f t="shared" si="1"/>
        <v>0</v>
      </c>
      <c r="I49" s="50">
        <f t="shared" si="1"/>
        <v>0</v>
      </c>
    </row>
    <row r="50" spans="1:106" ht="20.100000000000001" customHeight="1">
      <c r="A50" s="60" t="s">
        <v>76</v>
      </c>
      <c r="B50" s="43">
        <v>15.1</v>
      </c>
      <c r="C50" s="44" t="s">
        <v>89</v>
      </c>
      <c r="D50" s="45"/>
      <c r="E50" s="46">
        <f t="shared" si="0"/>
        <v>0</v>
      </c>
      <c r="F50" s="47">
        <v>0</v>
      </c>
      <c r="G50" s="54">
        <v>0</v>
      </c>
      <c r="H50" s="49">
        <f t="shared" si="1"/>
        <v>0</v>
      </c>
      <c r="I50" s="50">
        <f t="shared" si="1"/>
        <v>0</v>
      </c>
    </row>
    <row r="51" spans="1:106" ht="20.100000000000001" customHeight="1">
      <c r="A51" s="42" t="s">
        <v>41</v>
      </c>
      <c r="B51" s="43">
        <v>22.65</v>
      </c>
      <c r="C51" s="51" t="s">
        <v>89</v>
      </c>
      <c r="D51" s="45"/>
      <c r="E51" s="46">
        <f t="shared" si="0"/>
        <v>0</v>
      </c>
      <c r="F51" s="47">
        <v>0</v>
      </c>
      <c r="G51" s="54">
        <v>0</v>
      </c>
      <c r="H51" s="49">
        <f t="shared" si="1"/>
        <v>0</v>
      </c>
      <c r="I51" s="50">
        <f t="shared" si="1"/>
        <v>0</v>
      </c>
    </row>
    <row r="52" spans="1:106" ht="20.100000000000001" customHeight="1">
      <c r="A52" s="60" t="s">
        <v>77</v>
      </c>
      <c r="B52" s="43">
        <v>23.52</v>
      </c>
      <c r="C52" s="44" t="s">
        <v>89</v>
      </c>
      <c r="D52" s="45"/>
      <c r="E52" s="46">
        <f t="shared" si="0"/>
        <v>0</v>
      </c>
      <c r="F52" s="47">
        <v>0</v>
      </c>
      <c r="G52" s="54">
        <v>0</v>
      </c>
      <c r="H52" s="49">
        <f t="shared" si="1"/>
        <v>0</v>
      </c>
      <c r="I52" s="50">
        <f t="shared" si="1"/>
        <v>0</v>
      </c>
    </row>
    <row r="53" spans="1:106" ht="20.100000000000001" customHeight="1">
      <c r="A53" s="42" t="s">
        <v>78</v>
      </c>
      <c r="B53" s="43">
        <v>21.01</v>
      </c>
      <c r="C53" s="44" t="s">
        <v>89</v>
      </c>
      <c r="D53" s="45"/>
      <c r="E53" s="46">
        <f t="shared" si="0"/>
        <v>0</v>
      </c>
      <c r="F53" s="47">
        <v>0</v>
      </c>
      <c r="G53" s="48">
        <v>0</v>
      </c>
      <c r="H53" s="49">
        <f t="shared" si="1"/>
        <v>0</v>
      </c>
      <c r="I53" s="50">
        <f t="shared" si="1"/>
        <v>0</v>
      </c>
    </row>
    <row r="54" spans="1:106" s="9" customFormat="1" ht="20.100000000000001" customHeight="1">
      <c r="A54" s="42" t="s">
        <v>79</v>
      </c>
      <c r="B54" s="43">
        <v>22.25</v>
      </c>
      <c r="C54" s="51" t="s">
        <v>89</v>
      </c>
      <c r="D54" s="45"/>
      <c r="E54" s="46">
        <f t="shared" si="0"/>
        <v>0</v>
      </c>
      <c r="F54" s="47">
        <v>0</v>
      </c>
      <c r="G54" s="54">
        <v>0</v>
      </c>
      <c r="H54" s="49">
        <f t="shared" si="1"/>
        <v>0</v>
      </c>
      <c r="I54" s="50">
        <f t="shared" si="1"/>
        <v>0</v>
      </c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</row>
    <row r="55" spans="1:106" s="9" customFormat="1" ht="20.100000000000001" customHeight="1">
      <c r="A55" s="42" t="s">
        <v>80</v>
      </c>
      <c r="B55" s="43">
        <v>78.53</v>
      </c>
      <c r="C55" s="44" t="s">
        <v>89</v>
      </c>
      <c r="D55" s="45"/>
      <c r="E55" s="46">
        <f t="shared" si="0"/>
        <v>0</v>
      </c>
      <c r="F55" s="47">
        <v>0</v>
      </c>
      <c r="G55" s="48">
        <v>0</v>
      </c>
      <c r="H55" s="49">
        <f t="shared" si="1"/>
        <v>0</v>
      </c>
      <c r="I55" s="50">
        <f t="shared" si="1"/>
        <v>0</v>
      </c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</row>
    <row r="56" spans="1:106" ht="20.100000000000001" customHeight="1">
      <c r="A56" s="60" t="s">
        <v>81</v>
      </c>
      <c r="B56" s="43">
        <v>61.14</v>
      </c>
      <c r="C56" s="44" t="s">
        <v>89</v>
      </c>
      <c r="D56" s="45"/>
      <c r="E56" s="46">
        <f t="shared" si="0"/>
        <v>0</v>
      </c>
      <c r="F56" s="47">
        <v>0</v>
      </c>
      <c r="G56" s="54">
        <v>0</v>
      </c>
      <c r="H56" s="49">
        <f t="shared" si="1"/>
        <v>0</v>
      </c>
      <c r="I56" s="50">
        <f t="shared" si="1"/>
        <v>0</v>
      </c>
    </row>
    <row r="57" spans="1:106" ht="20.100000000000001" customHeight="1">
      <c r="A57" s="42" t="s">
        <v>82</v>
      </c>
      <c r="B57" s="43">
        <v>66.17</v>
      </c>
      <c r="C57" s="44" t="s">
        <v>89</v>
      </c>
      <c r="D57" s="45"/>
      <c r="E57" s="46">
        <f t="shared" si="0"/>
        <v>0</v>
      </c>
      <c r="F57" s="47">
        <v>0</v>
      </c>
      <c r="G57" s="48">
        <v>0</v>
      </c>
      <c r="H57" s="49">
        <f t="shared" si="1"/>
        <v>0</v>
      </c>
      <c r="I57" s="50">
        <f t="shared" si="1"/>
        <v>0</v>
      </c>
    </row>
    <row r="58" spans="1:106" ht="20.100000000000001" customHeight="1">
      <c r="A58" s="42" t="s">
        <v>60</v>
      </c>
      <c r="B58" s="43">
        <v>204.98</v>
      </c>
      <c r="C58" s="44" t="s">
        <v>89</v>
      </c>
      <c r="D58" s="45"/>
      <c r="E58" s="46">
        <f t="shared" si="0"/>
        <v>0</v>
      </c>
      <c r="F58" s="47">
        <v>0</v>
      </c>
      <c r="G58" s="54">
        <v>0</v>
      </c>
      <c r="H58" s="49">
        <f t="shared" si="1"/>
        <v>0</v>
      </c>
      <c r="I58" s="50">
        <f t="shared" si="1"/>
        <v>0</v>
      </c>
    </row>
    <row r="59" spans="1:106" s="9" customFormat="1" ht="20.100000000000001" customHeight="1">
      <c r="A59" s="42" t="s">
        <v>12</v>
      </c>
      <c r="B59" s="43">
        <v>15.89</v>
      </c>
      <c r="C59" s="44" t="s">
        <v>89</v>
      </c>
      <c r="D59" s="45"/>
      <c r="E59" s="46">
        <f t="shared" si="0"/>
        <v>0</v>
      </c>
      <c r="F59" s="47">
        <v>0</v>
      </c>
      <c r="G59" s="48">
        <v>1</v>
      </c>
      <c r="H59" s="49">
        <f t="shared" si="1"/>
        <v>0</v>
      </c>
      <c r="I59" s="50">
        <f t="shared" si="1"/>
        <v>0</v>
      </c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</row>
    <row r="60" spans="1:106" s="9" customFormat="1" ht="20.100000000000001" customHeight="1">
      <c r="A60" s="42" t="s">
        <v>83</v>
      </c>
      <c r="B60" s="43">
        <v>9.01</v>
      </c>
      <c r="C60" s="44" t="s">
        <v>3</v>
      </c>
      <c r="D60" s="45"/>
      <c r="E60" s="46">
        <f t="shared" si="0"/>
        <v>0</v>
      </c>
      <c r="F60" s="47">
        <v>0</v>
      </c>
      <c r="G60" s="54">
        <v>0</v>
      </c>
      <c r="H60" s="49">
        <f t="shared" si="1"/>
        <v>0</v>
      </c>
      <c r="I60" s="50">
        <f t="shared" si="1"/>
        <v>0</v>
      </c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</row>
    <row r="61" spans="1:106" s="9" customFormat="1" ht="20.100000000000001" customHeight="1">
      <c r="A61" s="42" t="s">
        <v>13</v>
      </c>
      <c r="B61" s="43">
        <v>12.41</v>
      </c>
      <c r="C61" s="44" t="s">
        <v>3</v>
      </c>
      <c r="D61" s="45"/>
      <c r="E61" s="46">
        <f t="shared" si="0"/>
        <v>0</v>
      </c>
      <c r="F61" s="47">
        <v>0</v>
      </c>
      <c r="G61" s="54">
        <v>0</v>
      </c>
      <c r="H61" s="49">
        <f t="shared" si="1"/>
        <v>0</v>
      </c>
      <c r="I61" s="50">
        <f t="shared" si="1"/>
        <v>0</v>
      </c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</row>
    <row r="62" spans="1:106" s="9" customFormat="1" ht="20.100000000000001" customHeight="1">
      <c r="A62" s="42" t="s">
        <v>14</v>
      </c>
      <c r="B62" s="43">
        <v>25.2</v>
      </c>
      <c r="C62" s="44" t="s">
        <v>3</v>
      </c>
      <c r="D62" s="45"/>
      <c r="E62" s="46">
        <f t="shared" si="0"/>
        <v>0</v>
      </c>
      <c r="F62" s="47">
        <v>0</v>
      </c>
      <c r="G62" s="54">
        <v>0</v>
      </c>
      <c r="H62" s="49">
        <f t="shared" si="1"/>
        <v>0</v>
      </c>
      <c r="I62" s="50">
        <f t="shared" si="1"/>
        <v>0</v>
      </c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</row>
    <row r="63" spans="1:106" s="9" customFormat="1" ht="20.100000000000001" customHeight="1">
      <c r="A63" s="42" t="s">
        <v>84</v>
      </c>
      <c r="B63" s="43">
        <v>10.119999999999999</v>
      </c>
      <c r="C63" s="44" t="s">
        <v>3</v>
      </c>
      <c r="D63" s="45"/>
      <c r="E63" s="46">
        <f t="shared" si="0"/>
        <v>0</v>
      </c>
      <c r="F63" s="47">
        <v>0</v>
      </c>
      <c r="G63" s="48">
        <v>0</v>
      </c>
      <c r="H63" s="49">
        <f t="shared" si="1"/>
        <v>0</v>
      </c>
      <c r="I63" s="50">
        <f t="shared" si="1"/>
        <v>0</v>
      </c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</row>
    <row r="64" spans="1:106" s="9" customFormat="1" ht="20.100000000000001" customHeight="1">
      <c r="A64" s="42" t="s">
        <v>61</v>
      </c>
      <c r="B64" s="43">
        <v>8.4</v>
      </c>
      <c r="C64" s="44" t="s">
        <v>3</v>
      </c>
      <c r="D64" s="45"/>
      <c r="E64" s="46">
        <f t="shared" si="0"/>
        <v>0</v>
      </c>
      <c r="F64" s="47">
        <v>0</v>
      </c>
      <c r="G64" s="48">
        <v>0</v>
      </c>
      <c r="H64" s="49">
        <f t="shared" si="1"/>
        <v>0</v>
      </c>
      <c r="I64" s="50">
        <f t="shared" si="1"/>
        <v>0</v>
      </c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</row>
    <row r="65" spans="1:106" s="9" customFormat="1" ht="20.100000000000001" customHeight="1">
      <c r="A65" s="42" t="s">
        <v>85</v>
      </c>
      <c r="B65" s="43">
        <v>31.59</v>
      </c>
      <c r="C65" s="44" t="s">
        <v>3</v>
      </c>
      <c r="D65" s="45"/>
      <c r="E65" s="46">
        <f t="shared" si="0"/>
        <v>0</v>
      </c>
      <c r="F65" s="47">
        <v>0</v>
      </c>
      <c r="G65" s="48">
        <v>0</v>
      </c>
      <c r="H65" s="49">
        <f t="shared" si="1"/>
        <v>0</v>
      </c>
      <c r="I65" s="50">
        <f t="shared" si="1"/>
        <v>0</v>
      </c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</row>
    <row r="66" spans="1:106" s="9" customFormat="1" ht="20.100000000000001" customHeight="1">
      <c r="A66" s="42" t="s">
        <v>86</v>
      </c>
      <c r="B66" s="43">
        <v>8.84</v>
      </c>
      <c r="C66" s="44" t="s">
        <v>3</v>
      </c>
      <c r="D66" s="45"/>
      <c r="E66" s="46">
        <f t="shared" si="0"/>
        <v>0</v>
      </c>
      <c r="F66" s="47">
        <v>0</v>
      </c>
      <c r="G66" s="48">
        <v>0</v>
      </c>
      <c r="H66" s="49">
        <f t="shared" si="1"/>
        <v>0</v>
      </c>
      <c r="I66" s="50">
        <f t="shared" si="1"/>
        <v>0</v>
      </c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</row>
    <row r="67" spans="1:106" s="9" customFormat="1" ht="20.100000000000001" customHeight="1">
      <c r="A67" s="42" t="s">
        <v>62</v>
      </c>
      <c r="B67" s="43">
        <v>5.82</v>
      </c>
      <c r="C67" s="51" t="s">
        <v>89</v>
      </c>
      <c r="D67" s="45"/>
      <c r="E67" s="46">
        <f t="shared" si="0"/>
        <v>0</v>
      </c>
      <c r="F67" s="47">
        <v>0</v>
      </c>
      <c r="G67" s="48">
        <v>0</v>
      </c>
      <c r="H67" s="49">
        <f t="shared" si="1"/>
        <v>0</v>
      </c>
      <c r="I67" s="50">
        <f t="shared" si="1"/>
        <v>0</v>
      </c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</row>
    <row r="68" spans="1:106" s="9" customFormat="1" ht="20.100000000000001" customHeight="1">
      <c r="A68" s="42" t="s">
        <v>87</v>
      </c>
      <c r="B68" s="43">
        <v>141.16999999999999</v>
      </c>
      <c r="C68" s="51" t="s">
        <v>89</v>
      </c>
      <c r="D68" s="45"/>
      <c r="E68" s="46">
        <f t="shared" si="0"/>
        <v>0</v>
      </c>
      <c r="F68" s="47">
        <v>0</v>
      </c>
      <c r="G68" s="48">
        <v>0</v>
      </c>
      <c r="H68" s="49">
        <f t="shared" si="1"/>
        <v>0</v>
      </c>
      <c r="I68" s="50">
        <f t="shared" si="1"/>
        <v>0</v>
      </c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</row>
    <row r="69" spans="1:106" s="9" customFormat="1" ht="20.100000000000001" customHeight="1" thickBot="1">
      <c r="A69" s="42" t="s">
        <v>88</v>
      </c>
      <c r="B69" s="43">
        <v>114.71</v>
      </c>
      <c r="C69" s="51" t="s">
        <v>89</v>
      </c>
      <c r="D69" s="45"/>
      <c r="E69" s="46">
        <f t="shared" ref="E69" si="2">ROUND(D69-(D69*0.2),2)</f>
        <v>0</v>
      </c>
      <c r="F69" s="47">
        <v>0</v>
      </c>
      <c r="G69" s="48">
        <v>0</v>
      </c>
      <c r="H69" s="49">
        <f t="shared" ref="H69:I69" si="3">D69*F69</f>
        <v>0</v>
      </c>
      <c r="I69" s="50">
        <f t="shared" si="3"/>
        <v>0</v>
      </c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</row>
    <row r="70" spans="1:106" ht="41.25" customHeight="1" thickBot="1">
      <c r="A70" s="70" t="s">
        <v>31</v>
      </c>
      <c r="B70" s="71"/>
      <c r="C70" s="71"/>
      <c r="D70" s="71"/>
      <c r="E70" s="71"/>
      <c r="F70" s="71"/>
      <c r="G70" s="72"/>
      <c r="H70" s="25">
        <f>SUM(H5:H69)</f>
        <v>0</v>
      </c>
      <c r="I70" s="25">
        <f>SUM(I5:I69)</f>
        <v>0</v>
      </c>
    </row>
    <row r="71" spans="1:106" ht="15.75" thickBot="1">
      <c r="B71"/>
      <c r="C71"/>
      <c r="D71"/>
      <c r="E71"/>
      <c r="H71" s="17" t="s">
        <v>23</v>
      </c>
      <c r="I71" s="17" t="s">
        <v>24</v>
      </c>
    </row>
    <row r="72" spans="1:106" ht="45" customHeight="1">
      <c r="A72" s="69" t="s">
        <v>25</v>
      </c>
      <c r="B72" s="69"/>
      <c r="C72" s="69"/>
      <c r="D72" s="69"/>
      <c r="E72" s="69"/>
      <c r="F72" s="69"/>
      <c r="G72" s="69"/>
      <c r="H72" s="69"/>
      <c r="I72" s="69"/>
    </row>
    <row r="73" spans="1:106">
      <c r="B73"/>
      <c r="C73"/>
      <c r="D73"/>
      <c r="E73"/>
      <c r="F73" s="30"/>
      <c r="G73" s="30"/>
      <c r="I73"/>
    </row>
    <row r="74" spans="1:106">
      <c r="A74" t="s">
        <v>26</v>
      </c>
      <c r="B74"/>
      <c r="C74"/>
      <c r="D74"/>
      <c r="E74"/>
      <c r="I74" s="30"/>
    </row>
  </sheetData>
  <sheetProtection password="DE6B" sheet="1" objects="1" scenarios="1"/>
  <mergeCells count="5">
    <mergeCell ref="A1:I1"/>
    <mergeCell ref="A2:I2"/>
    <mergeCell ref="B4:C4"/>
    <mergeCell ref="A72:I72"/>
    <mergeCell ref="A70:G70"/>
  </mergeCells>
  <pageMargins left="0.7" right="0.7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"/>
  <sheetViews>
    <sheetView topLeftCell="A3" workbookViewId="0">
      <selection activeCell="E6" sqref="E6:E9"/>
    </sheetView>
  </sheetViews>
  <sheetFormatPr baseColWidth="10" defaultRowHeight="15"/>
  <cols>
    <col min="1" max="1" width="33.7109375" customWidth="1"/>
    <col min="2" max="2" width="18.7109375" customWidth="1"/>
    <col min="3" max="5" width="19.85546875" customWidth="1"/>
    <col min="6" max="6" width="23.42578125" customWidth="1"/>
    <col min="7" max="7" width="25.85546875" customWidth="1"/>
  </cols>
  <sheetData>
    <row r="1" spans="1:7" ht="18">
      <c r="A1" s="61" t="s">
        <v>92</v>
      </c>
      <c r="B1" s="62"/>
      <c r="C1" s="62"/>
      <c r="D1" s="62"/>
      <c r="E1" s="62"/>
      <c r="F1" s="62"/>
      <c r="G1" s="63"/>
    </row>
    <row r="2" spans="1:7" ht="18.75" thickBot="1">
      <c r="A2" s="64" t="s">
        <v>27</v>
      </c>
      <c r="B2" s="65"/>
      <c r="C2" s="65"/>
      <c r="D2" s="65"/>
      <c r="E2" s="65"/>
      <c r="F2" s="65"/>
      <c r="G2" s="66"/>
    </row>
    <row r="5" spans="1:7" ht="90">
      <c r="A5" s="18"/>
      <c r="B5" s="19" t="s">
        <v>35</v>
      </c>
      <c r="C5" s="20" t="s">
        <v>28</v>
      </c>
      <c r="D5" s="21" t="s">
        <v>33</v>
      </c>
      <c r="E5" s="21" t="s">
        <v>93</v>
      </c>
      <c r="F5" s="21" t="s">
        <v>94</v>
      </c>
      <c r="G5" s="22" t="s">
        <v>36</v>
      </c>
    </row>
    <row r="6" spans="1:7" ht="40.5" customHeight="1">
      <c r="A6" s="82" t="s">
        <v>99</v>
      </c>
      <c r="B6" s="85">
        <v>700</v>
      </c>
      <c r="C6" s="85">
        <v>67.95</v>
      </c>
      <c r="D6" s="28" t="s">
        <v>40</v>
      </c>
      <c r="E6" s="32"/>
      <c r="F6" s="83">
        <f>SUM(E6:E9)</f>
        <v>0</v>
      </c>
      <c r="G6" s="84">
        <f>F6*B6</f>
        <v>0</v>
      </c>
    </row>
    <row r="7" spans="1:7" ht="39.75" customHeight="1">
      <c r="A7" s="82"/>
      <c r="B7" s="85"/>
      <c r="C7" s="85"/>
      <c r="D7" s="28" t="s">
        <v>42</v>
      </c>
      <c r="E7" s="32"/>
      <c r="F7" s="83"/>
      <c r="G7" s="84"/>
    </row>
    <row r="8" spans="1:7" ht="43.5" customHeight="1">
      <c r="A8" s="82"/>
      <c r="B8" s="85"/>
      <c r="C8" s="85"/>
      <c r="D8" s="28" t="s">
        <v>38</v>
      </c>
      <c r="E8" s="32"/>
      <c r="F8" s="83"/>
      <c r="G8" s="84"/>
    </row>
    <row r="9" spans="1:7" ht="50.25" customHeight="1">
      <c r="A9" s="82"/>
      <c r="B9" s="85"/>
      <c r="C9" s="85"/>
      <c r="D9" s="28" t="s">
        <v>34</v>
      </c>
      <c r="E9" s="32"/>
      <c r="F9" s="83"/>
      <c r="G9" s="84"/>
    </row>
    <row r="10" spans="1:7" ht="79.5" customHeight="1">
      <c r="A10" s="21" t="s">
        <v>29</v>
      </c>
      <c r="B10" s="73" t="s">
        <v>30</v>
      </c>
      <c r="C10" s="74"/>
      <c r="D10" s="74"/>
      <c r="E10" s="74"/>
      <c r="F10" s="75"/>
      <c r="G10" s="26">
        <f>'TOTALES MATERIALES COMPLEMENTAR'!H70</f>
        <v>0</v>
      </c>
    </row>
    <row r="11" spans="1:7" ht="110.25" customHeight="1" thickBot="1">
      <c r="A11" s="23" t="s">
        <v>63</v>
      </c>
      <c r="B11" s="76"/>
      <c r="C11" s="77"/>
      <c r="D11" s="77"/>
      <c r="E11" s="77"/>
      <c r="F11" s="78"/>
      <c r="G11" s="29">
        <f>'TOTALES MATERIALES COMPLEMENTAR'!I70</f>
        <v>0</v>
      </c>
    </row>
    <row r="12" spans="1:7" ht="69.75" customHeight="1">
      <c r="A12" s="24"/>
      <c r="B12" s="79" t="s">
        <v>91</v>
      </c>
      <c r="C12" s="80"/>
      <c r="D12" s="80"/>
      <c r="E12" s="80"/>
      <c r="F12" s="81"/>
      <c r="G12" s="27">
        <f>SUM(G6:G11)</f>
        <v>0</v>
      </c>
    </row>
    <row r="16" spans="1:7">
      <c r="C16" t="s">
        <v>100</v>
      </c>
    </row>
    <row r="19" spans="3:3">
      <c r="C19" t="s">
        <v>32</v>
      </c>
    </row>
  </sheetData>
  <sheetProtection password="DE6B" sheet="1" objects="1" scenarios="1"/>
  <mergeCells count="9">
    <mergeCell ref="A1:G1"/>
    <mergeCell ref="A2:G2"/>
    <mergeCell ref="B10:F11"/>
    <mergeCell ref="B12:F12"/>
    <mergeCell ref="A6:A9"/>
    <mergeCell ref="F6:F9"/>
    <mergeCell ref="G6:G9"/>
    <mergeCell ref="B6:B9"/>
    <mergeCell ref="C6:C9"/>
  </mergeCells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TOTALES MATERIALES COMPLEMENTAR</vt:lpstr>
      <vt:lpstr>TOTAL 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yolanda</cp:lastModifiedBy>
  <cp:lastPrinted>2018-11-19T12:11:46Z</cp:lastPrinted>
  <dcterms:created xsi:type="dcterms:W3CDTF">2016-09-12T10:40:36Z</dcterms:created>
  <dcterms:modified xsi:type="dcterms:W3CDTF">2019-02-05T20:59:55Z</dcterms:modified>
</cp:coreProperties>
</file>