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9000"/>
  </bookViews>
  <sheets>
    <sheet name="FICHA A precios unitarios" sheetId="1" r:id="rId1"/>
  </sheets>
  <externalReferences>
    <externalReference r:id="rId2"/>
  </externalReferences>
  <definedNames>
    <definedName name="_xlnm.Print_Area" localSheetId="0">'FICHA A precios unitarios'!$A$1:$K$35</definedName>
  </definedNames>
  <calcPr calcId="145621"/>
</workbook>
</file>

<file path=xl/calcChain.xml><?xml version="1.0" encoding="utf-8"?>
<calcChain xmlns="http://schemas.openxmlformats.org/spreadsheetml/2006/main">
  <c r="H32" i="1" l="1"/>
  <c r="G32" i="1"/>
  <c r="K32" i="1" s="1"/>
  <c r="E32" i="1"/>
  <c r="D32" i="1"/>
  <c r="C32" i="1"/>
  <c r="B32" i="1"/>
  <c r="A32" i="1"/>
  <c r="H31" i="1"/>
  <c r="G31" i="1"/>
  <c r="K31" i="1" s="1"/>
  <c r="E31" i="1"/>
  <c r="D31" i="1"/>
  <c r="C31" i="1"/>
  <c r="B31" i="1"/>
  <c r="A31" i="1"/>
  <c r="H30" i="1"/>
  <c r="G30" i="1"/>
  <c r="E30" i="1"/>
  <c r="D30" i="1"/>
  <c r="C30" i="1"/>
  <c r="B30" i="1"/>
  <c r="A30" i="1"/>
  <c r="H29" i="1"/>
  <c r="G29" i="1"/>
  <c r="K29" i="1" s="1"/>
  <c r="E29" i="1"/>
  <c r="D29" i="1"/>
  <c r="C29" i="1"/>
  <c r="B29" i="1"/>
  <c r="A29" i="1"/>
  <c r="H28" i="1"/>
  <c r="G28" i="1"/>
  <c r="E28" i="1"/>
  <c r="D28" i="1"/>
  <c r="C28" i="1"/>
  <c r="B28" i="1"/>
  <c r="A28" i="1"/>
  <c r="H27" i="1"/>
  <c r="G27" i="1"/>
  <c r="K27" i="1" s="1"/>
  <c r="E27" i="1"/>
  <c r="D27" i="1"/>
  <c r="C27" i="1"/>
  <c r="B27" i="1"/>
  <c r="A27" i="1"/>
  <c r="H26" i="1"/>
  <c r="G26" i="1"/>
  <c r="K26" i="1" s="1"/>
  <c r="E26" i="1"/>
  <c r="D26" i="1"/>
  <c r="C26" i="1"/>
  <c r="B26" i="1"/>
  <c r="A26" i="1"/>
  <c r="H25" i="1"/>
  <c r="G25" i="1"/>
  <c r="K25" i="1" s="1"/>
  <c r="E25" i="1"/>
  <c r="D25" i="1"/>
  <c r="C25" i="1"/>
  <c r="B25" i="1"/>
  <c r="A25" i="1"/>
  <c r="H24" i="1"/>
  <c r="G24" i="1"/>
  <c r="K24" i="1" s="1"/>
  <c r="E24" i="1"/>
  <c r="D24" i="1"/>
  <c r="C24" i="1"/>
  <c r="B24" i="1"/>
  <c r="A24" i="1"/>
  <c r="H23" i="1"/>
  <c r="G23" i="1"/>
  <c r="K23" i="1" s="1"/>
  <c r="E23" i="1"/>
  <c r="D23" i="1"/>
  <c r="C23" i="1"/>
  <c r="B23" i="1"/>
  <c r="A23" i="1"/>
  <c r="H22" i="1"/>
  <c r="G22" i="1"/>
  <c r="K22" i="1" s="1"/>
  <c r="E22" i="1"/>
  <c r="D22" i="1"/>
  <c r="C22" i="1"/>
  <c r="B22" i="1"/>
  <c r="A22" i="1"/>
  <c r="H21" i="1"/>
  <c r="G21" i="1"/>
  <c r="K21" i="1" s="1"/>
  <c r="E21" i="1"/>
  <c r="D21" i="1"/>
  <c r="C21" i="1"/>
  <c r="B21" i="1"/>
  <c r="A21" i="1"/>
  <c r="H20" i="1"/>
  <c r="G20" i="1"/>
  <c r="K20" i="1" s="1"/>
  <c r="E20" i="1"/>
  <c r="D20" i="1"/>
  <c r="C20" i="1"/>
  <c r="B20" i="1"/>
  <c r="A20" i="1"/>
  <c r="H19" i="1"/>
  <c r="G19" i="1"/>
  <c r="K19" i="1" s="1"/>
  <c r="E19" i="1"/>
  <c r="D19" i="1"/>
  <c r="C19" i="1"/>
  <c r="B19" i="1"/>
  <c r="A19" i="1"/>
  <c r="H18" i="1"/>
  <c r="G18" i="1"/>
  <c r="K18" i="1" s="1"/>
  <c r="E18" i="1"/>
  <c r="D18" i="1"/>
  <c r="C18" i="1"/>
  <c r="B18" i="1"/>
  <c r="A18" i="1"/>
  <c r="H17" i="1"/>
  <c r="G17" i="1"/>
  <c r="K17" i="1" s="1"/>
  <c r="E17" i="1"/>
  <c r="D17" i="1"/>
  <c r="C17" i="1"/>
  <c r="B17" i="1"/>
  <c r="A17" i="1"/>
  <c r="H16" i="1"/>
  <c r="I16" i="1" s="1"/>
  <c r="G16" i="1"/>
  <c r="K16" i="1" s="1"/>
  <c r="E16" i="1"/>
  <c r="D16" i="1"/>
  <c r="C16" i="1"/>
  <c r="B16" i="1"/>
  <c r="A16" i="1"/>
  <c r="H15" i="1"/>
  <c r="G15" i="1"/>
  <c r="K15" i="1" s="1"/>
  <c r="E15" i="1"/>
  <c r="D15" i="1"/>
  <c r="C15" i="1"/>
  <c r="B15" i="1"/>
  <c r="A15" i="1"/>
  <c r="H14" i="1"/>
  <c r="G14" i="1"/>
  <c r="E14" i="1"/>
  <c r="D14" i="1"/>
  <c r="C14" i="1"/>
  <c r="B14" i="1"/>
  <c r="A14" i="1"/>
  <c r="H13" i="1"/>
  <c r="G13" i="1"/>
  <c r="K13" i="1" s="1"/>
  <c r="E13" i="1"/>
  <c r="D13" i="1"/>
  <c r="C13" i="1"/>
  <c r="B13" i="1"/>
  <c r="A13" i="1"/>
  <c r="H12" i="1"/>
  <c r="G12" i="1"/>
  <c r="E12" i="1"/>
  <c r="D12" i="1"/>
  <c r="C12" i="1"/>
  <c r="B12" i="1"/>
  <c r="A12" i="1"/>
  <c r="H11" i="1"/>
  <c r="G11" i="1"/>
  <c r="K11" i="1" s="1"/>
  <c r="E11" i="1"/>
  <c r="D11" i="1"/>
  <c r="C11" i="1"/>
  <c r="B11" i="1"/>
  <c r="A11" i="1"/>
  <c r="H10" i="1"/>
  <c r="G10" i="1"/>
  <c r="K10" i="1" s="1"/>
  <c r="E10" i="1"/>
  <c r="D10" i="1"/>
  <c r="C10" i="1"/>
  <c r="B10" i="1"/>
  <c r="A10" i="1"/>
  <c r="H9" i="1"/>
  <c r="G9" i="1"/>
  <c r="K9" i="1" s="1"/>
  <c r="E9" i="1"/>
  <c r="D9" i="1"/>
  <c r="C9" i="1"/>
  <c r="B9" i="1"/>
  <c r="A9" i="1"/>
  <c r="H8" i="1"/>
  <c r="G8" i="1"/>
  <c r="K8" i="1" s="1"/>
  <c r="E8" i="1"/>
  <c r="D8" i="1"/>
  <c r="C8" i="1"/>
  <c r="B8" i="1"/>
  <c r="A8" i="1"/>
  <c r="H7" i="1"/>
  <c r="G7" i="1"/>
  <c r="K7" i="1" s="1"/>
  <c r="E7" i="1"/>
  <c r="D7" i="1"/>
  <c r="C7" i="1"/>
  <c r="B7" i="1"/>
  <c r="A7" i="1"/>
  <c r="H6" i="1"/>
  <c r="G6" i="1"/>
  <c r="E6" i="1"/>
  <c r="D6" i="1"/>
  <c r="C6" i="1"/>
  <c r="B6" i="1"/>
  <c r="A6" i="1"/>
  <c r="H5" i="1"/>
  <c r="G5" i="1"/>
  <c r="K5" i="1" s="1"/>
  <c r="E5" i="1"/>
  <c r="D5" i="1"/>
  <c r="C5" i="1"/>
  <c r="B5" i="1"/>
  <c r="A5" i="1"/>
  <c r="H4" i="1"/>
  <c r="G4" i="1"/>
  <c r="K4" i="1" s="1"/>
  <c r="E4" i="1"/>
  <c r="D4" i="1"/>
  <c r="C4" i="1"/>
  <c r="B4" i="1"/>
  <c r="A4" i="1"/>
  <c r="H3" i="1"/>
  <c r="G3" i="1"/>
  <c r="K3" i="1" s="1"/>
  <c r="E3" i="1"/>
  <c r="D3" i="1"/>
  <c r="C3" i="1"/>
  <c r="B3" i="1"/>
  <c r="A3" i="1"/>
  <c r="I21" i="1" l="1"/>
  <c r="I20" i="1"/>
  <c r="I25" i="1"/>
  <c r="I8" i="1"/>
  <c r="I9" i="1"/>
  <c r="I6" i="1"/>
  <c r="K6" i="1"/>
  <c r="I30" i="1"/>
  <c r="K30" i="1"/>
  <c r="I14" i="1"/>
  <c r="K14" i="1"/>
  <c r="I28" i="1"/>
  <c r="K28" i="1"/>
  <c r="I4" i="1"/>
  <c r="I12" i="1"/>
  <c r="K12" i="1"/>
  <c r="I32" i="1"/>
  <c r="I13" i="1"/>
  <c r="I22" i="1"/>
  <c r="I24" i="1"/>
  <c r="I29" i="1"/>
  <c r="I18" i="1"/>
  <c r="I5" i="1"/>
  <c r="I10" i="1"/>
  <c r="I17" i="1"/>
  <c r="I26" i="1"/>
  <c r="I3" i="1"/>
  <c r="I7" i="1"/>
  <c r="I11" i="1"/>
  <c r="I15" i="1"/>
  <c r="I19" i="1"/>
  <c r="I23" i="1"/>
  <c r="I27" i="1"/>
  <c r="I31" i="1"/>
  <c r="K33" i="1" l="1"/>
</calcChain>
</file>

<file path=xl/sharedStrings.xml><?xml version="1.0" encoding="utf-8"?>
<sst xmlns="http://schemas.openxmlformats.org/spreadsheetml/2006/main" count="14" uniqueCount="14">
  <si>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</si>
  <si>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</si>
  <si>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</si>
  <si>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</si>
  <si>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</si>
  <si>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</si>
  <si>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Estimación unidades (a)</t>
  </si>
  <si>
    <t xml:space="preserve">Precio unitario máximo IVA EXCLUIDO </t>
  </si>
  <si>
    <t>TOTAL MAXIMO  DE LICITACIÓN</t>
  </si>
  <si>
    <t>Precio unitario ofertado IVA EXCLUIDO (b)</t>
  </si>
  <si>
    <t>TOTAL OFERTADO (a) x (b)</t>
  </si>
  <si>
    <t>TOTAL OFERTADO IVA EXCLUIDO (indicar este total en el modelo 1 de oferta económica)</t>
  </si>
  <si>
    <t>Firma y sello</t>
  </si>
  <si>
    <t>FICHA -A- 
DETALLE DE PRECIOS UNITARIOS OFERTADOS PARA EQUIPAMIENTO DE CARÁCTER OBLIGATORIO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</si>
</sst>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 indent="1"/>
    </xf>
    <xf numFmtId="4" fontId="5" fillId="4" borderId="5" xfId="1" applyNumberFormat="1" applyFont="1" applyFill="1" applyBorder="1" applyAlignment="1" applyProtection="1">
      <alignment horizontal="center" vertical="center" wrapText="1"/>
      <protection locked="0"/>
    </xf>
    <xf numFmtId="3" fontId="7" fillId="0" borderId="6" xfId="1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4" fontId="5" fillId="4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 indent="1"/>
    </xf>
    <xf numFmtId="4" fontId="5" fillId="4" borderId="12" xfId="1" applyNumberFormat="1" applyFont="1" applyFill="1" applyBorder="1" applyAlignment="1" applyProtection="1">
      <alignment horizontal="center" vertical="center" wrapText="1"/>
      <protection locked="0"/>
    </xf>
    <xf numFmtId="3" fontId="7" fillId="0" borderId="13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5" fillId="0" borderId="14" xfId="1" applyNumberFormat="1" applyFont="1" applyFill="1" applyBorder="1" applyAlignment="1">
      <alignment horizontal="center" vertical="center"/>
    </xf>
    <xf numFmtId="4" fontId="5" fillId="4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>
      <alignment horizontal="center" vertical="center"/>
    </xf>
    <xf numFmtId="3" fontId="7" fillId="0" borderId="16" xfId="1" applyNumberFormat="1" applyFont="1" applyFill="1" applyBorder="1" applyAlignment="1">
      <alignment horizontal="center" vertical="center"/>
    </xf>
    <xf numFmtId="164" fontId="5" fillId="0" borderId="17" xfId="1" applyNumberFormat="1" applyFont="1" applyFill="1" applyBorder="1" applyAlignment="1">
      <alignment horizontal="center" vertical="center"/>
    </xf>
    <xf numFmtId="164" fontId="5" fillId="0" borderId="18" xfId="1" applyNumberFormat="1" applyFont="1" applyFill="1" applyBorder="1" applyAlignment="1">
      <alignment horizontal="center" vertical="center"/>
    </xf>
    <xf numFmtId="4" fontId="5" fillId="4" borderId="1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 wrapText="1" indent="1"/>
    </xf>
    <xf numFmtId="4" fontId="5" fillId="4" borderId="2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indent="1"/>
    </xf>
    <xf numFmtId="0" fontId="11" fillId="0" borderId="0" xfId="0" applyFont="1"/>
    <xf numFmtId="164" fontId="5" fillId="0" borderId="8" xfId="1" applyNumberFormat="1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4">
          <cell r="I4">
            <v>1250</v>
          </cell>
          <cell r="Q4">
            <v>50</v>
          </cell>
          <cell r="AC4" t="str">
            <v>FR01</v>
          </cell>
          <cell r="AD4" t="str">
            <v>Frigorífico de una puerta</v>
          </cell>
        </row>
        <row r="5">
          <cell r="A5" t="str">
            <v>6RL05003</v>
          </cell>
          <cell r="B5" t="str">
            <v>Frigorífico Ebro (FRS26)</v>
          </cell>
          <cell r="I5">
            <v>260</v>
          </cell>
          <cell r="Q5">
            <v>80</v>
          </cell>
          <cell r="AC5" t="str">
            <v>FR02</v>
          </cell>
          <cell r="AD5" t="str">
            <v>Frigorífico con congelador dos puertas</v>
          </cell>
          <cell r="AI5" t="str">
            <v>Frio positivo</v>
          </cell>
        </row>
        <row r="6">
          <cell r="A6" t="str">
            <v>6RL18011</v>
          </cell>
          <cell r="B6" t="str">
            <v>Armario expositor Art - 350 (EAR1)</v>
          </cell>
          <cell r="I6">
            <v>5</v>
          </cell>
          <cell r="Q6">
            <v>215</v>
          </cell>
          <cell r="AC6" t="str">
            <v>FR03</v>
          </cell>
          <cell r="AD6" t="str">
            <v>Armario de refrigeración puerta cristal</v>
          </cell>
          <cell r="AI6" t="str">
            <v>Frio positivo</v>
          </cell>
        </row>
        <row r="7">
          <cell r="A7" t="str">
            <v>6RX01011</v>
          </cell>
          <cell r="B7" t="str">
            <v>Armario refrigeración Ohio (EAR3)</v>
          </cell>
          <cell r="I7">
            <v>8</v>
          </cell>
          <cell r="Q7">
            <v>222</v>
          </cell>
          <cell r="AC7" t="str">
            <v>FR04</v>
          </cell>
          <cell r="AD7" t="str">
            <v>Armario de refrigeración puerta cristal</v>
          </cell>
          <cell r="AI7" t="str">
            <v>Frio positivo ventilado</v>
          </cell>
        </row>
        <row r="8">
          <cell r="A8" t="str">
            <v>6RL18012</v>
          </cell>
          <cell r="B8" t="str">
            <v>Armario expositor giratorio ERG-400 (EAR6)</v>
          </cell>
          <cell r="I8">
            <v>3</v>
          </cell>
          <cell r="Q8">
            <v>300</v>
          </cell>
          <cell r="AC8" t="str">
            <v>FR05</v>
          </cell>
          <cell r="AD8" t="str">
            <v>Armario de refrigeración puerta cristal, con estanterías giratorias</v>
          </cell>
          <cell r="AI8" t="str">
            <v>Frio positivo</v>
          </cell>
        </row>
        <row r="9">
          <cell r="A9" t="str">
            <v>6RL05002</v>
          </cell>
          <cell r="B9" t="str">
            <v>Arcón botellero Congo (FAR10)</v>
          </cell>
          <cell r="I9">
            <v>122</v>
          </cell>
          <cell r="Q9">
            <v>77</v>
          </cell>
          <cell r="AC9" t="str">
            <v>FR06</v>
          </cell>
          <cell r="AD9" t="str">
            <v>Arcón botellero con puerta corredera</v>
          </cell>
          <cell r="AI9" t="str">
            <v>Frio positivo</v>
          </cell>
        </row>
        <row r="10">
          <cell r="A10" t="str">
            <v>6RL12030</v>
          </cell>
          <cell r="B10" t="str">
            <v>Congelador Alaska (FAC3)</v>
          </cell>
          <cell r="I10">
            <v>6</v>
          </cell>
          <cell r="Q10">
            <v>116</v>
          </cell>
          <cell r="AC10" t="str">
            <v>FR07</v>
          </cell>
          <cell r="AD10" t="str">
            <v>Arcón congelador con puertas correderas</v>
          </cell>
          <cell r="AI10" t="str">
            <v>Frio negativo</v>
          </cell>
        </row>
        <row r="11">
          <cell r="A11" t="str">
            <v>nuevo</v>
          </cell>
          <cell r="B11" t="str">
            <v>Vitrina Panomarica de Congelado (ECAR5)</v>
          </cell>
          <cell r="I11">
            <v>5</v>
          </cell>
          <cell r="Q11">
            <v>335</v>
          </cell>
          <cell r="AC11" t="str">
            <v>FR08</v>
          </cell>
          <cell r="AD11" t="str">
    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    </cell>
          <cell r="AI11" t="str">
            <v>Frio negativo</v>
          </cell>
        </row>
        <row r="12">
          <cell r="A12" t="str">
            <v>6RL18001</v>
          </cell>
          <cell r="B12" t="str">
            <v>Vitrina horizontal de refrigeración V-10C (EFB100)</v>
          </cell>
          <cell r="I12">
            <v>3</v>
          </cell>
          <cell r="Q12">
            <v>294</v>
          </cell>
          <cell r="AC12" t="str">
            <v>FR09</v>
          </cell>
          <cell r="AD12" t="str">
            <v>Vitrina nevera expositora horizontal con cristal curvo y cámara auxiliar 1 puerta</v>
          </cell>
          <cell r="AI12" t="str">
            <v>Frio positivo</v>
          </cell>
        </row>
        <row r="13">
          <cell r="A13" t="str">
            <v>6RL18002</v>
          </cell>
          <cell r="B13" t="str">
            <v>Vitrina horizontal de refrigeración V-14C (EFB 130)</v>
          </cell>
          <cell r="I13">
            <v>3</v>
          </cell>
          <cell r="Q13">
            <v>338</v>
          </cell>
          <cell r="AC13" t="str">
            <v>FR10</v>
          </cell>
          <cell r="AD13" t="str">
            <v>Vitrina nevera expositora horizontal con cristal curvo y cámara auxiliar 1 puerta</v>
          </cell>
          <cell r="AI13" t="str">
            <v>Frio positivo</v>
          </cell>
        </row>
        <row r="14">
          <cell r="A14" t="str">
            <v>6RL18003</v>
          </cell>
          <cell r="B14" t="str">
            <v>Vitrina horizontal de refrigeración V-20C (EFB 200)</v>
          </cell>
          <cell r="I14">
            <v>3</v>
          </cell>
          <cell r="Q14">
            <v>400</v>
          </cell>
          <cell r="AC14" t="str">
            <v>FR11</v>
          </cell>
          <cell r="AD14" t="str">
            <v>Vitrina nevera expositora horizontal con cristal curvo y cámara auxiliar 2 puertas</v>
          </cell>
          <cell r="AI14" t="str">
            <v>Frio positivo</v>
          </cell>
        </row>
        <row r="15">
          <cell r="A15" t="str">
            <v>6RL18004</v>
          </cell>
          <cell r="B15" t="str">
            <v>Vitrina horizontal de refrigeración V-26C (EFB 250)</v>
          </cell>
          <cell r="I15">
            <v>5</v>
          </cell>
          <cell r="Q15">
            <v>565</v>
          </cell>
          <cell r="AC15" t="str">
            <v>FR12</v>
          </cell>
          <cell r="AD15" t="str">
            <v>Vitrina nevera expositora horizontal con cristal curvo y cámara auxiliar 3 puertas</v>
          </cell>
          <cell r="AI15" t="str">
            <v>Frio positivo</v>
          </cell>
        </row>
        <row r="16">
          <cell r="A16" t="str">
            <v>nuevo</v>
          </cell>
          <cell r="B16" t="str">
            <v>Vitrina horizontal  de refrigeracion cuadrada (EFT135)</v>
          </cell>
          <cell r="I16">
            <v>10</v>
          </cell>
          <cell r="Q16">
            <v>535</v>
          </cell>
          <cell r="AC16" t="str">
            <v>FR13</v>
          </cell>
          <cell r="AD16" t="str">
            <v>Vitrina nevera expositora horizontal con cristal cuadrado, ventilado para carnicería</v>
          </cell>
          <cell r="AI16" t="str">
            <v>Frio positivo</v>
          </cell>
        </row>
        <row r="17">
          <cell r="A17" t="str">
            <v>nuevo</v>
          </cell>
          <cell r="B17" t="str">
            <v>Vitrina vertical de refrigeracion</v>
          </cell>
          <cell r="I17">
            <v>5</v>
          </cell>
          <cell r="Q17">
            <v>585</v>
          </cell>
          <cell r="AC17" t="str">
            <v>FR14</v>
          </cell>
          <cell r="AD17" t="str">
            <v>Vitrina vertical refrigerada con iluminacion y laterales acristalados para una mayor visibilidad. Estanterías regulables y moviles</v>
          </cell>
          <cell r="AI17" t="str">
            <v>Frio positivo</v>
          </cell>
        </row>
        <row r="18">
          <cell r="A18" t="str">
            <v>6RL18005</v>
          </cell>
          <cell r="B18" t="str">
            <v>Vitrina de refrigeración G-110 (EIST130L)</v>
          </cell>
          <cell r="I18">
            <v>5</v>
          </cell>
          <cell r="Q18">
            <v>725</v>
          </cell>
          <cell r="AC18" t="str">
            <v>FR15</v>
          </cell>
          <cell r="AD18" t="str">
            <v>Isla nevera redonda con retroiluminación LED</v>
          </cell>
          <cell r="AI18" t="str">
            <v>Frio positivo</v>
          </cell>
        </row>
        <row r="19">
          <cell r="A19" t="str">
            <v>nuevo</v>
          </cell>
          <cell r="B19" t="str">
            <v>Mural de refrigeracion  067 (EML77)</v>
          </cell>
          <cell r="I19">
            <v>10</v>
          </cell>
          <cell r="Q19">
            <v>280</v>
          </cell>
          <cell r="AC19" t="str">
            <v>FR16</v>
          </cell>
          <cell r="AD19" t="str">
            <v>Expositor mural con estantes regulables en altura e inclinados y con iluminación LED en todos los estantes. Con cortina nocturna</v>
          </cell>
          <cell r="AI19" t="str">
            <v>Frio positivo</v>
          </cell>
        </row>
        <row r="20">
          <cell r="A20" t="str">
            <v>6RL18007</v>
          </cell>
          <cell r="B20" t="str">
            <v>Mural de refrigeración 100 (EM107)</v>
          </cell>
          <cell r="I20">
            <v>5</v>
          </cell>
          <cell r="Q20">
            <v>335</v>
          </cell>
          <cell r="AC20" t="str">
            <v>FR17</v>
          </cell>
          <cell r="AD20" t="str">
            <v>Expositor mural con estantes regulables en altura e inclinados y con iluminación LED en todos los estantes.</v>
          </cell>
          <cell r="AI20" t="str">
            <v>Frio positivo</v>
          </cell>
        </row>
        <row r="21">
          <cell r="A21" t="str">
            <v>6RL18008</v>
          </cell>
          <cell r="B21" t="str">
            <v>Mural de refrigeración 130 (EM137)</v>
          </cell>
          <cell r="I21">
            <v>3</v>
          </cell>
          <cell r="Q21">
            <v>410</v>
          </cell>
          <cell r="AC21" t="str">
            <v>FR18</v>
          </cell>
          <cell r="AD21" t="str">
            <v>Mural de refrigeración. Con laterales de cristal para mejorar la visualización del producto y con estantes regulables en altura e inclinados y con iluminación LED en todos los estantes.</v>
          </cell>
          <cell r="AI21" t="str">
            <v>Frio positivo</v>
          </cell>
        </row>
        <row r="22">
          <cell r="A22" t="str">
            <v>6RL18009</v>
          </cell>
          <cell r="B22" t="str">
            <v>Mural de refrigeración 200</v>
          </cell>
          <cell r="I22">
            <v>5</v>
          </cell>
          <cell r="Q22">
            <v>475</v>
          </cell>
          <cell r="AC22" t="str">
            <v>FR19</v>
          </cell>
          <cell r="AD22" t="str">
            <v>Mural de refrigeración. Con laterales de cristal para mejorar la visualización del producto y con estantes regulables en altura e inclinados y con iluminación LED en todos los estantes.</v>
          </cell>
          <cell r="AI22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I23">
            <v>5</v>
          </cell>
          <cell r="Q23">
            <v>290</v>
          </cell>
          <cell r="AC23" t="str">
            <v>FR20</v>
          </cell>
          <cell r="AD23" t="str">
            <v xml:space="preserve">Isla con cristal perimetral panorámico para productos congelados. </v>
          </cell>
          <cell r="AI23" t="str">
            <v>Frio negativo</v>
          </cell>
        </row>
        <row r="24">
          <cell r="A24" t="str">
            <v>nuevo</v>
          </cell>
          <cell r="B24" t="str">
            <v>Isla autoservicio refrigerada (ecis200)</v>
          </cell>
          <cell r="I24">
            <v>10</v>
          </cell>
          <cell r="Q24">
            <v>290</v>
          </cell>
          <cell r="AC24" t="str">
            <v>FR21</v>
          </cell>
          <cell r="AD24" t="str">
            <v xml:space="preserve">Isla con cristal perimetral panorámico para productos congelados. </v>
          </cell>
          <cell r="AI24" t="str">
            <v>Frio negativo</v>
          </cell>
        </row>
        <row r="25">
          <cell r="A25" t="str">
            <v>nuevo</v>
          </cell>
          <cell r="B25" t="str">
            <v>Camara frigorífica (contenedor)</v>
          </cell>
          <cell r="I25">
            <v>7</v>
          </cell>
          <cell r="Q25">
            <v>840</v>
          </cell>
          <cell r="AC25" t="str">
            <v>FR22</v>
          </cell>
          <cell r="AD25" t="str">
            <v>Cámara frígorífica y congeladora (posibilidad de adaptar según uso)</v>
          </cell>
          <cell r="AI25" t="str">
            <v>Frio positivo/negativo</v>
          </cell>
        </row>
        <row r="26">
          <cell r="A26" t="str">
            <v>nuevo</v>
          </cell>
          <cell r="B26" t="str">
            <v>Horno Microondas 900W (CF44)</v>
          </cell>
          <cell r="I26">
            <v>10</v>
          </cell>
          <cell r="Q26">
            <v>93</v>
          </cell>
          <cell r="AC26" t="str">
            <v>CO01</v>
          </cell>
          <cell r="AD26" t="str">
            <v>Horno microondas (hasta 900W)</v>
          </cell>
          <cell r="AI26" t="str">
            <v>-</v>
          </cell>
        </row>
        <row r="27">
          <cell r="A27" t="str">
            <v>nuevo</v>
          </cell>
          <cell r="B27" t="str">
            <v>Lavamanos inox 50x50 (PL1)</v>
          </cell>
          <cell r="I27">
            <v>10</v>
          </cell>
          <cell r="Q27">
            <v>93</v>
          </cell>
          <cell r="AC27" t="str">
            <v>CO02</v>
          </cell>
          <cell r="AD27" t="str">
            <v>Lavamanos inox, con grifo de pie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I28">
            <v>10</v>
          </cell>
          <cell r="Q28">
            <v>79</v>
          </cell>
          <cell r="AC28" t="str">
            <v>CO03</v>
          </cell>
          <cell r="AD28" t="str">
            <v>Cafetera de cápsulas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I29">
            <v>460</v>
          </cell>
          <cell r="Q29">
            <v>35</v>
          </cell>
          <cell r="AC29" t="str">
            <v>CO04</v>
          </cell>
          <cell r="AD29" t="str">
            <v>Dispensador refrigerado de agua sin gas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I30">
            <v>820</v>
          </cell>
          <cell r="Q30">
            <v>18</v>
          </cell>
          <cell r="AC30" t="str">
            <v>CO05</v>
          </cell>
          <cell r="AD30" t="str">
            <v>Garrafa de agua incluye min. 100 vasos (19 litros)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I31">
            <v>10</v>
          </cell>
          <cell r="Q31">
            <v>316</v>
          </cell>
          <cell r="AC31" t="str">
            <v>CO06</v>
          </cell>
          <cell r="AD31" t="str">
            <v>Lavavasos/lavavajillas cesta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I32">
            <v>50</v>
          </cell>
          <cell r="Q32">
            <v>180</v>
          </cell>
          <cell r="AC32" t="str">
            <v>CO07</v>
          </cell>
          <cell r="AD32" t="str">
            <v>Sistema dispensador de cerveza DRAUGHTMASTER o similar  (sistema PET)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I33">
            <v>50</v>
          </cell>
          <cell r="Q33">
            <v>44</v>
          </cell>
          <cell r="AC33" t="str">
            <v>CO08</v>
          </cell>
          <cell r="AD33" t="str">
            <v>Barril de cerveza de 20 litros (sistema PET)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view="pageBreakPreview" topLeftCell="D1" zoomScale="70" zoomScaleNormal="80" zoomScaleSheetLayoutView="70" workbookViewId="0">
      <selection activeCell="F4" sqref="F4"/>
    </sheetView>
  </sheetViews>
  <sheetFormatPr baseColWidth="10" defaultColWidth="10.85546875" defaultRowHeight="15" outlineLevelCol="1" x14ac:dyDescent="0.2"/>
  <cols>
    <col min="1" max="1" width="14.5703125" style="37" hidden="1" customWidth="1" outlineLevel="1"/>
    <col min="2" max="2" width="41.5703125" style="4" hidden="1" customWidth="1" outlineLevel="1"/>
    <col min="3" max="3" width="20.42578125" style="4" hidden="1" customWidth="1" outlineLevel="1"/>
    <col min="4" max="4" width="16.42578125" style="38" bestFit="1" customWidth="1" collapsed="1"/>
    <col min="5" max="5" width="41.7109375" style="39" bestFit="1" customWidth="1"/>
    <col min="6" max="6" width="50.5703125" style="39" customWidth="1"/>
    <col min="7" max="7" width="14.5703125" style="40" customWidth="1"/>
    <col min="8" max="8" width="15.5703125" style="40" customWidth="1"/>
    <col min="9" max="9" width="17.5703125" style="40" hidden="1" customWidth="1"/>
    <col min="10" max="10" width="15.5703125" style="40" customWidth="1"/>
    <col min="11" max="11" width="17.5703125" style="40" customWidth="1"/>
    <col min="12" max="12" width="28.42578125" style="4" customWidth="1"/>
    <col min="13" max="16384" width="10.85546875" style="4"/>
  </cols>
  <sheetData>
    <row r="1" spans="1:12" ht="60" customHeight="1" x14ac:dyDescent="0.2">
      <c r="D1" s="45" t="s">
        <v>13</v>
      </c>
      <c r="E1" s="45"/>
      <c r="F1" s="45"/>
      <c r="G1" s="45"/>
      <c r="H1" s="45"/>
      <c r="I1" s="45"/>
      <c r="J1" s="45"/>
      <c r="K1" s="45"/>
    </row>
    <row r="2" spans="1:12" ht="78.75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/>
    </row>
    <row r="3" spans="1:12" ht="99.95" customHeight="1" x14ac:dyDescent="0.2">
      <c r="A3" s="5" t="str">
        <f>+'[1]DATOS GENERALES'!A5</f>
        <v>6RL05003</v>
      </c>
      <c r="B3" s="5" t="str">
        <f>+'[1]DATOS GENERALES'!B5</f>
        <v>Frigorífico Ebro (FRS26)</v>
      </c>
      <c r="C3" s="5" t="str">
        <f>+'[1]DATOS GENERALES'!AI5</f>
        <v>Frio positivo</v>
      </c>
      <c r="D3" s="6" t="str">
        <f>+'[1]DATOS GENERALES'!AC4</f>
        <v>FR01</v>
      </c>
      <c r="E3" s="7" t="str">
        <f>+'[1]DATOS GENERALES'!AD4</f>
        <v>Frigorífico de una puerta</v>
      </c>
      <c r="F3" s="8"/>
      <c r="G3" s="9">
        <f>+'[1]DATOS GENERALES'!I4</f>
        <v>1250</v>
      </c>
      <c r="H3" s="10">
        <f>+'[1]DATOS GENERALES'!Q4</f>
        <v>50</v>
      </c>
      <c r="I3" s="11">
        <f>+G3*H3</f>
        <v>62500</v>
      </c>
      <c r="J3" s="12"/>
      <c r="K3" s="41">
        <f>J3*G3</f>
        <v>0</v>
      </c>
      <c r="L3" s="13"/>
    </row>
    <row r="4" spans="1:12" ht="99.95" customHeight="1" x14ac:dyDescent="0.2">
      <c r="A4" s="5" t="str">
        <f>+'[1]DATOS GENERALES'!A6</f>
        <v>6RL18011</v>
      </c>
      <c r="B4" s="14" t="str">
        <f>+'[1]DATOS GENERALES'!B6</f>
        <v>Armario expositor Art - 350 (EAR1)</v>
      </c>
      <c r="C4" s="14" t="str">
        <f>+'[1]DATOS GENERALES'!AI6</f>
        <v>Frio positivo</v>
      </c>
      <c r="D4" s="15" t="str">
        <f>+'[1]DATOS GENERALES'!AC5</f>
        <v>FR02</v>
      </c>
      <c r="E4" s="16" t="str">
        <f>+'[1]DATOS GENERALES'!AD5</f>
        <v>Frigorífico con congelador dos puertas</v>
      </c>
      <c r="F4" s="17"/>
      <c r="G4" s="18">
        <f>+'[1]DATOS GENERALES'!I5</f>
        <v>260</v>
      </c>
      <c r="H4" s="19">
        <f>+'[1]DATOS GENERALES'!Q5</f>
        <v>80</v>
      </c>
      <c r="I4" s="20">
        <f t="shared" ref="I4:I32" si="0">+G4*H4</f>
        <v>20800</v>
      </c>
      <c r="J4" s="21"/>
      <c r="K4" s="41">
        <f t="shared" ref="K4:K32" si="1">J4*G4</f>
        <v>0</v>
      </c>
      <c r="L4" s="13"/>
    </row>
    <row r="5" spans="1:12" ht="99.95" customHeight="1" x14ac:dyDescent="0.2">
      <c r="A5" s="5" t="str">
        <f>+'[1]DATOS GENERALES'!A7</f>
        <v>6RX01011</v>
      </c>
      <c r="B5" s="14" t="str">
        <f>+'[1]DATOS GENERALES'!B7</f>
        <v>Armario refrigeración Ohio (EAR3)</v>
      </c>
      <c r="C5" s="14" t="str">
        <f>+'[1]DATOS GENERALES'!AI7</f>
        <v>Frio positivo ventilado</v>
      </c>
      <c r="D5" s="15" t="str">
        <f>+'[1]DATOS GENERALES'!AC6</f>
        <v>FR03</v>
      </c>
      <c r="E5" s="16" t="str">
        <f>+'[1]DATOS GENERALES'!AD6</f>
        <v>Armario de refrigeración puerta cristal</v>
      </c>
      <c r="F5" s="17"/>
      <c r="G5" s="18">
        <f>+'[1]DATOS GENERALES'!I6</f>
        <v>5</v>
      </c>
      <c r="H5" s="19">
        <f>+'[1]DATOS GENERALES'!Q6</f>
        <v>215</v>
      </c>
      <c r="I5" s="20">
        <f t="shared" si="0"/>
        <v>1075</v>
      </c>
      <c r="J5" s="21"/>
      <c r="K5" s="41">
        <f t="shared" si="1"/>
        <v>0</v>
      </c>
      <c r="L5" s="13"/>
    </row>
    <row r="6" spans="1:12" ht="99.95" customHeight="1" x14ac:dyDescent="0.2">
      <c r="A6" s="5" t="str">
        <f>+'[1]DATOS GENERALES'!A8</f>
        <v>6RL18012</v>
      </c>
      <c r="B6" s="14" t="str">
        <f>+'[1]DATOS GENERALES'!B8</f>
        <v>Armario expositor giratorio ERG-400 (EAR6)</v>
      </c>
      <c r="C6" s="14" t="str">
        <f>+'[1]DATOS GENERALES'!AI8</f>
        <v>Frio positivo</v>
      </c>
      <c r="D6" s="15" t="str">
        <f>+'[1]DATOS GENERALES'!AC7</f>
        <v>FR04</v>
      </c>
      <c r="E6" s="16" t="str">
        <f>+'[1]DATOS GENERALES'!AD7</f>
        <v>Armario de refrigeración puerta cristal</v>
      </c>
      <c r="F6" s="17"/>
      <c r="G6" s="18">
        <f>+'[1]DATOS GENERALES'!I7</f>
        <v>8</v>
      </c>
      <c r="H6" s="19">
        <f>+'[1]DATOS GENERALES'!Q7</f>
        <v>222</v>
      </c>
      <c r="I6" s="20">
        <f t="shared" si="0"/>
        <v>1776</v>
      </c>
      <c r="J6" s="21"/>
      <c r="K6" s="41">
        <f t="shared" si="1"/>
        <v>0</v>
      </c>
      <c r="L6" s="13"/>
    </row>
    <row r="7" spans="1:12" ht="99.95" customHeight="1" x14ac:dyDescent="0.2">
      <c r="A7" s="5" t="str">
        <f>+'[1]DATOS GENERALES'!A9</f>
        <v>6RL05002</v>
      </c>
      <c r="B7" s="14" t="str">
        <f>+'[1]DATOS GENERALES'!B9</f>
        <v>Arcón botellero Congo (FAR10)</v>
      </c>
      <c r="C7" s="14" t="str">
        <f>+'[1]DATOS GENERALES'!AI9</f>
        <v>Frio positivo</v>
      </c>
      <c r="D7" s="15" t="str">
        <f>+'[1]DATOS GENERALES'!AC8</f>
        <v>FR05</v>
      </c>
      <c r="E7" s="16" t="str">
        <f>+'[1]DATOS GENERALES'!AD8</f>
        <v>Armario de refrigeración puerta cristal, con estanterías giratorias</v>
      </c>
      <c r="F7" s="17"/>
      <c r="G7" s="18">
        <f>+'[1]DATOS GENERALES'!I8</f>
        <v>3</v>
      </c>
      <c r="H7" s="19">
        <f>+'[1]DATOS GENERALES'!Q8</f>
        <v>300</v>
      </c>
      <c r="I7" s="20">
        <f t="shared" si="0"/>
        <v>900</v>
      </c>
      <c r="J7" s="21"/>
      <c r="K7" s="41">
        <f t="shared" si="1"/>
        <v>0</v>
      </c>
      <c r="L7" s="13"/>
    </row>
    <row r="8" spans="1:12" ht="99.95" customHeight="1" x14ac:dyDescent="0.2">
      <c r="A8" s="5" t="str">
        <f>+'[1]DATOS GENERALES'!A10</f>
        <v>6RL12030</v>
      </c>
      <c r="B8" s="14" t="str">
        <f>+'[1]DATOS GENERALES'!B10</f>
        <v>Congelador Alaska (FAC3)</v>
      </c>
      <c r="C8" s="14" t="str">
        <f>+'[1]DATOS GENERALES'!AI10</f>
        <v>Frio negativo</v>
      </c>
      <c r="D8" s="15" t="str">
        <f>+'[1]DATOS GENERALES'!AC9</f>
        <v>FR06</v>
      </c>
      <c r="E8" s="16" t="str">
        <f>+'[1]DATOS GENERALES'!AD9</f>
        <v>Arcón botellero con puerta corredera</v>
      </c>
      <c r="F8" s="17"/>
      <c r="G8" s="18">
        <f>+'[1]DATOS GENERALES'!I9</f>
        <v>122</v>
      </c>
      <c r="H8" s="19">
        <f>+'[1]DATOS GENERALES'!Q9</f>
        <v>77</v>
      </c>
      <c r="I8" s="20">
        <f t="shared" si="0"/>
        <v>9394</v>
      </c>
      <c r="J8" s="21"/>
      <c r="K8" s="41">
        <f t="shared" si="1"/>
        <v>0</v>
      </c>
      <c r="L8" s="13"/>
    </row>
    <row r="9" spans="1:12" ht="99.95" customHeight="1" x14ac:dyDescent="0.2">
      <c r="A9" s="5" t="str">
        <f>+'[1]DATOS GENERALES'!A11</f>
        <v>nuevo</v>
      </c>
      <c r="B9" s="22" t="str">
        <f>+'[1]DATOS GENERALES'!B11</f>
        <v>Vitrina Panomarica de Congelado (ECAR5)</v>
      </c>
      <c r="C9" s="22" t="str">
        <f>+'[1]DATOS GENERALES'!AI11</f>
        <v>Frio negativo</v>
      </c>
      <c r="D9" s="15" t="str">
        <f>+'[1]DATOS GENERALES'!AC10</f>
        <v>FR07</v>
      </c>
      <c r="E9" s="16" t="str">
        <f>+'[1]DATOS GENERALES'!AD10</f>
        <v>Arcón congelador con puertas correderas</v>
      </c>
      <c r="F9" s="17"/>
      <c r="G9" s="18">
        <f>+'[1]DATOS GENERALES'!I10</f>
        <v>6</v>
      </c>
      <c r="H9" s="19">
        <f>+'[1]DATOS GENERALES'!Q10</f>
        <v>116</v>
      </c>
      <c r="I9" s="20">
        <f t="shared" si="0"/>
        <v>696</v>
      </c>
      <c r="J9" s="21"/>
      <c r="K9" s="41">
        <f t="shared" si="1"/>
        <v>0</v>
      </c>
      <c r="L9" s="13"/>
    </row>
    <row r="10" spans="1:12" ht="108.75" customHeight="1" x14ac:dyDescent="0.2">
      <c r="A10" s="5" t="str">
        <f>+'[1]DATOS GENERALES'!A12</f>
        <v>6RL18001</v>
      </c>
      <c r="B10" s="22" t="str">
        <f>+'[1]DATOS GENERALES'!B12</f>
        <v>Vitrina horizontal de refrigeración V-10C (EFB100)</v>
      </c>
      <c r="C10" s="22" t="str">
        <f>+'[1]DATOS GENERALES'!AI12</f>
        <v>Frio positivo</v>
      </c>
      <c r="D10" s="15" t="str">
        <f>+'[1]DATOS GENERALES'!AC11</f>
        <v>FR08</v>
      </c>
      <c r="E10" s="16" t="str">
        <f>+'[1]DATOS GENERALES'!AD11</f>
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</c>
      <c r="F10" s="17"/>
      <c r="G10" s="18">
        <f>+'[1]DATOS GENERALES'!I11</f>
        <v>5</v>
      </c>
      <c r="H10" s="19">
        <f>+'[1]DATOS GENERALES'!Q11</f>
        <v>335</v>
      </c>
      <c r="I10" s="20">
        <f t="shared" si="0"/>
        <v>1675</v>
      </c>
      <c r="J10" s="21"/>
      <c r="K10" s="41">
        <f t="shared" si="1"/>
        <v>0</v>
      </c>
      <c r="L10" s="13"/>
    </row>
    <row r="11" spans="1:12" ht="99.95" customHeight="1" x14ac:dyDescent="0.2">
      <c r="A11" s="5" t="str">
        <f>+'[1]DATOS GENERALES'!A13</f>
        <v>6RL18002</v>
      </c>
      <c r="B11" s="14" t="str">
        <f>+'[1]DATOS GENERALES'!B13</f>
        <v>Vitrina horizontal de refrigeración V-14C (EFB 130)</v>
      </c>
      <c r="C11" s="14" t="str">
        <f>+'[1]DATOS GENERALES'!AI13</f>
        <v>Frio positivo</v>
      </c>
      <c r="D11" s="15" t="str">
        <f>+'[1]DATOS GENERALES'!AC12</f>
        <v>FR09</v>
      </c>
      <c r="E11" s="16" t="str">
        <f>+'[1]DATOS GENERALES'!AD12</f>
        <v>Vitrina nevera expositora horizontal con cristal curvo y cámara auxiliar 1 puerta</v>
      </c>
      <c r="F11" s="17"/>
      <c r="G11" s="18">
        <f>+'[1]DATOS GENERALES'!I12</f>
        <v>3</v>
      </c>
      <c r="H11" s="19">
        <f>+'[1]DATOS GENERALES'!Q12</f>
        <v>294</v>
      </c>
      <c r="I11" s="20">
        <f t="shared" si="0"/>
        <v>882</v>
      </c>
      <c r="J11" s="21"/>
      <c r="K11" s="41">
        <f t="shared" si="1"/>
        <v>0</v>
      </c>
      <c r="L11" s="13"/>
    </row>
    <row r="12" spans="1:12" ht="99.95" customHeight="1" x14ac:dyDescent="0.2">
      <c r="A12" s="5" t="str">
        <f>+'[1]DATOS GENERALES'!A14</f>
        <v>6RL18003</v>
      </c>
      <c r="B12" s="14" t="str">
        <f>+'[1]DATOS GENERALES'!B14</f>
        <v>Vitrina horizontal de refrigeración V-20C (EFB 200)</v>
      </c>
      <c r="C12" s="14" t="str">
        <f>+'[1]DATOS GENERALES'!AI14</f>
        <v>Frio positivo</v>
      </c>
      <c r="D12" s="15" t="str">
        <f>+'[1]DATOS GENERALES'!AC13</f>
        <v>FR10</v>
      </c>
      <c r="E12" s="16" t="str">
        <f>+'[1]DATOS GENERALES'!AD13</f>
        <v>Vitrina nevera expositora horizontal con cristal curvo y cámara auxiliar 1 puerta</v>
      </c>
      <c r="F12" s="17"/>
      <c r="G12" s="18">
        <f>+'[1]DATOS GENERALES'!I13</f>
        <v>3</v>
      </c>
      <c r="H12" s="19">
        <f>+'[1]DATOS GENERALES'!Q13</f>
        <v>338</v>
      </c>
      <c r="I12" s="20">
        <f t="shared" si="0"/>
        <v>1014</v>
      </c>
      <c r="J12" s="21"/>
      <c r="K12" s="41">
        <f t="shared" si="1"/>
        <v>0</v>
      </c>
      <c r="L12" s="13"/>
    </row>
    <row r="13" spans="1:12" ht="99.95" customHeight="1" x14ac:dyDescent="0.2">
      <c r="A13" s="5" t="str">
        <f>+'[1]DATOS GENERALES'!A15</f>
        <v>6RL18004</v>
      </c>
      <c r="B13" s="14" t="str">
        <f>+'[1]DATOS GENERALES'!B15</f>
        <v>Vitrina horizontal de refrigeración V-26C (EFB 250)</v>
      </c>
      <c r="C13" s="14" t="str">
        <f>+'[1]DATOS GENERALES'!AI15</f>
        <v>Frio positivo</v>
      </c>
      <c r="D13" s="15" t="str">
        <f>+'[1]DATOS GENERALES'!AC14</f>
        <v>FR11</v>
      </c>
      <c r="E13" s="16" t="str">
        <f>+'[1]DATOS GENERALES'!AD14</f>
        <v>Vitrina nevera expositora horizontal con cristal curvo y cámara auxiliar 2 puertas</v>
      </c>
      <c r="F13" s="17"/>
      <c r="G13" s="18">
        <f>+'[1]DATOS GENERALES'!I14</f>
        <v>3</v>
      </c>
      <c r="H13" s="19">
        <f>+'[1]DATOS GENERALES'!Q14</f>
        <v>400</v>
      </c>
      <c r="I13" s="20">
        <f t="shared" si="0"/>
        <v>1200</v>
      </c>
      <c r="J13" s="21"/>
      <c r="K13" s="41">
        <f t="shared" si="1"/>
        <v>0</v>
      </c>
      <c r="L13" s="13"/>
    </row>
    <row r="14" spans="1:12" ht="99.95" customHeight="1" x14ac:dyDescent="0.2">
      <c r="A14" s="5" t="str">
        <f>+'[1]DATOS GENERALES'!A16</f>
        <v>nuevo</v>
      </c>
      <c r="B14" s="14" t="str">
        <f>+'[1]DATOS GENERALES'!B16</f>
        <v>Vitrina horizontal  de refrigeracion cuadrada (EFT135)</v>
      </c>
      <c r="C14" s="14" t="str">
        <f>+'[1]DATOS GENERALES'!AI16</f>
        <v>Frio positivo</v>
      </c>
      <c r="D14" s="15" t="str">
        <f>+'[1]DATOS GENERALES'!AC15</f>
        <v>FR12</v>
      </c>
      <c r="E14" s="16" t="str">
        <f>+'[1]DATOS GENERALES'!AD15</f>
        <v>Vitrina nevera expositora horizontal con cristal curvo y cámara auxiliar 3 puertas</v>
      </c>
      <c r="F14" s="17"/>
      <c r="G14" s="18">
        <f>+'[1]DATOS GENERALES'!I15</f>
        <v>5</v>
      </c>
      <c r="H14" s="19">
        <f>+'[1]DATOS GENERALES'!Q15</f>
        <v>565</v>
      </c>
      <c r="I14" s="20">
        <f t="shared" si="0"/>
        <v>2825</v>
      </c>
      <c r="J14" s="21"/>
      <c r="K14" s="41">
        <f t="shared" si="1"/>
        <v>0</v>
      </c>
      <c r="L14" s="13"/>
    </row>
    <row r="15" spans="1:12" ht="99.95" customHeight="1" x14ac:dyDescent="0.2">
      <c r="A15" s="5" t="str">
        <f>+'[1]DATOS GENERALES'!A17</f>
        <v>nuevo</v>
      </c>
      <c r="B15" s="14" t="str">
        <f>+'[1]DATOS GENERALES'!B17</f>
        <v>Vitrina vertical de refrigeracion</v>
      </c>
      <c r="C15" s="14" t="str">
        <f>+'[1]DATOS GENERALES'!AI17</f>
        <v>Frio positivo</v>
      </c>
      <c r="D15" s="15" t="str">
        <f>+'[1]DATOS GENERALES'!AC16</f>
        <v>FR13</v>
      </c>
      <c r="E15" s="16" t="str">
        <f>+'[1]DATOS GENERALES'!AD16</f>
        <v>Vitrina nevera expositora horizontal con cristal cuadrado, ventilado para carnicería</v>
      </c>
      <c r="F15" s="17"/>
      <c r="G15" s="18">
        <f>+'[1]DATOS GENERALES'!I16</f>
        <v>10</v>
      </c>
      <c r="H15" s="19">
        <f>+'[1]DATOS GENERALES'!Q16</f>
        <v>535</v>
      </c>
      <c r="I15" s="20">
        <f t="shared" si="0"/>
        <v>5350</v>
      </c>
      <c r="J15" s="21"/>
      <c r="K15" s="41">
        <f t="shared" si="1"/>
        <v>0</v>
      </c>
      <c r="L15" s="13"/>
    </row>
    <row r="16" spans="1:12" ht="99.95" customHeight="1" x14ac:dyDescent="0.2">
      <c r="A16" s="5" t="str">
        <f>+'[1]DATOS GENERALES'!A18</f>
        <v>6RL18005</v>
      </c>
      <c r="B16" s="14" t="str">
        <f>+'[1]DATOS GENERALES'!B18</f>
        <v>Vitrina de refrigeración G-110 (EIST130L)</v>
      </c>
      <c r="C16" s="14" t="str">
        <f>+'[1]DATOS GENERALES'!AI18</f>
        <v>Frio positivo</v>
      </c>
      <c r="D16" s="15" t="str">
        <f>+'[1]DATOS GENERALES'!AC17</f>
        <v>FR14</v>
      </c>
      <c r="E16" s="16" t="str">
        <f>+'[1]DATOS GENERALES'!AD17</f>
        <v>Vitrina vertical refrigerada con iluminacion y laterales acristalados para una mayor visibilidad. Estanterías regulables y moviles</v>
      </c>
      <c r="F16" s="17"/>
      <c r="G16" s="18">
        <f>+'[1]DATOS GENERALES'!I17</f>
        <v>5</v>
      </c>
      <c r="H16" s="19">
        <f>+'[1]DATOS GENERALES'!Q17</f>
        <v>585</v>
      </c>
      <c r="I16" s="20">
        <f t="shared" si="0"/>
        <v>2925</v>
      </c>
      <c r="J16" s="21"/>
      <c r="K16" s="41">
        <f t="shared" si="1"/>
        <v>0</v>
      </c>
      <c r="L16" s="13"/>
    </row>
    <row r="17" spans="1:12" ht="99.95" customHeight="1" x14ac:dyDescent="0.2">
      <c r="A17" s="5" t="str">
        <f>+'[1]DATOS GENERALES'!A19</f>
        <v>nuevo</v>
      </c>
      <c r="B17" s="14" t="str">
        <f>+'[1]DATOS GENERALES'!B19</f>
        <v>Mural de refrigeracion  067 (EML77)</v>
      </c>
      <c r="C17" s="14" t="str">
        <f>+'[1]DATOS GENERALES'!AI19</f>
        <v>Frio positivo</v>
      </c>
      <c r="D17" s="15" t="str">
        <f>+'[1]DATOS GENERALES'!AC18</f>
        <v>FR15</v>
      </c>
      <c r="E17" s="16" t="str">
        <f>+'[1]DATOS GENERALES'!AD18</f>
        <v>Isla nevera redonda con retroiluminación LED</v>
      </c>
      <c r="F17" s="17"/>
      <c r="G17" s="18">
        <f>+'[1]DATOS GENERALES'!I18</f>
        <v>5</v>
      </c>
      <c r="H17" s="19">
        <f>+'[1]DATOS GENERALES'!Q18</f>
        <v>725</v>
      </c>
      <c r="I17" s="20">
        <f t="shared" si="0"/>
        <v>3625</v>
      </c>
      <c r="J17" s="21"/>
      <c r="K17" s="41">
        <f t="shared" si="1"/>
        <v>0</v>
      </c>
      <c r="L17" s="13"/>
    </row>
    <row r="18" spans="1:12" ht="99.95" customHeight="1" x14ac:dyDescent="0.2">
      <c r="A18" s="5" t="str">
        <f>+'[1]DATOS GENERALES'!A20</f>
        <v>6RL18007</v>
      </c>
      <c r="B18" s="14" t="str">
        <f>+'[1]DATOS GENERALES'!B20</f>
        <v>Mural de refrigeración 100 (EM107)</v>
      </c>
      <c r="C18" s="14" t="str">
        <f>+'[1]DATOS GENERALES'!AI20</f>
        <v>Frio positivo</v>
      </c>
      <c r="D18" s="15" t="str">
        <f>+'[1]DATOS GENERALES'!AC19</f>
        <v>FR16</v>
      </c>
      <c r="E18" s="16" t="str">
        <f>+'[1]DATOS GENERALES'!AD19</f>
        <v>Expositor mural con estantes regulables en altura e inclinados y con iluminación LED en todos los estantes. Con cortina nocturna</v>
      </c>
      <c r="F18" s="17"/>
      <c r="G18" s="18">
        <f>+'[1]DATOS GENERALES'!I19</f>
        <v>10</v>
      </c>
      <c r="H18" s="19">
        <f>+'[1]DATOS GENERALES'!Q19</f>
        <v>280</v>
      </c>
      <c r="I18" s="20">
        <f t="shared" si="0"/>
        <v>2800</v>
      </c>
      <c r="J18" s="21"/>
      <c r="K18" s="41">
        <f t="shared" si="1"/>
        <v>0</v>
      </c>
      <c r="L18" s="13"/>
    </row>
    <row r="19" spans="1:12" ht="99.95" customHeight="1" x14ac:dyDescent="0.2">
      <c r="A19" s="5" t="str">
        <f>+'[1]DATOS GENERALES'!A21</f>
        <v>6RL18008</v>
      </c>
      <c r="B19" s="14" t="str">
        <f>+'[1]DATOS GENERALES'!B21</f>
        <v>Mural de refrigeración 130 (EM137)</v>
      </c>
      <c r="C19" s="14" t="str">
        <f>+'[1]DATOS GENERALES'!AI21</f>
        <v>Frio positivo</v>
      </c>
      <c r="D19" s="15" t="str">
        <f>+'[1]DATOS GENERALES'!AC20</f>
        <v>FR17</v>
      </c>
      <c r="E19" s="16" t="str">
        <f>+'[1]DATOS GENERALES'!AD20</f>
        <v>Expositor mural con estantes regulables en altura e inclinados y con iluminación LED en todos los estantes.</v>
      </c>
      <c r="F19" s="17"/>
      <c r="G19" s="18">
        <f>+'[1]DATOS GENERALES'!I20</f>
        <v>5</v>
      </c>
      <c r="H19" s="19">
        <f>+'[1]DATOS GENERALES'!Q20</f>
        <v>335</v>
      </c>
      <c r="I19" s="20">
        <f t="shared" si="0"/>
        <v>1675</v>
      </c>
      <c r="J19" s="21"/>
      <c r="K19" s="41">
        <f t="shared" si="1"/>
        <v>0</v>
      </c>
      <c r="L19" s="13"/>
    </row>
    <row r="20" spans="1:12" ht="99.95" customHeight="1" x14ac:dyDescent="0.2">
      <c r="A20" s="5" t="str">
        <f>+'[1]DATOS GENERALES'!A22</f>
        <v>6RL18009</v>
      </c>
      <c r="B20" s="14" t="str">
        <f>+'[1]DATOS GENERALES'!B22</f>
        <v>Mural de refrigeración 200</v>
      </c>
      <c r="C20" s="14" t="str">
        <f>+'[1]DATOS GENERALES'!AI22</f>
        <v>Frio positivo</v>
      </c>
      <c r="D20" s="15" t="str">
        <f>+'[1]DATOS GENERALES'!AC21</f>
        <v>FR18</v>
      </c>
      <c r="E20" s="16" t="str">
        <f>+'[1]DATOS GENERALES'!AD21</f>
        <v>Mural de refrigeración. Con laterales de cristal para mejorar la visualización del producto y con estantes regulables en altura e inclinados y con iluminación LED en todos los estantes.</v>
      </c>
      <c r="F20" s="17"/>
      <c r="G20" s="18">
        <f>+'[1]DATOS GENERALES'!I21</f>
        <v>3</v>
      </c>
      <c r="H20" s="19">
        <f>+'[1]DATOS GENERALES'!Q21</f>
        <v>410</v>
      </c>
      <c r="I20" s="20">
        <f t="shared" si="0"/>
        <v>1230</v>
      </c>
      <c r="J20" s="21"/>
      <c r="K20" s="41">
        <f t="shared" si="1"/>
        <v>0</v>
      </c>
      <c r="L20" s="13"/>
    </row>
    <row r="21" spans="1:12" ht="99.95" customHeight="1" x14ac:dyDescent="0.2">
      <c r="A21" s="5" t="str">
        <f>+'[1]DATOS GENERALES'!A23</f>
        <v>nuevo</v>
      </c>
      <c r="B21" s="14" t="str">
        <f>+'[1]DATOS GENERALES'!B23</f>
        <v>Isla autoservicio refrigerada (ecis150)</v>
      </c>
      <c r="C21" s="14" t="str">
        <f>+'[1]DATOS GENERALES'!AI23</f>
        <v>Frio negativo</v>
      </c>
      <c r="D21" s="15" t="str">
        <f>+'[1]DATOS GENERALES'!AC22</f>
        <v>FR19</v>
      </c>
      <c r="E21" s="16" t="str">
        <f>+'[1]DATOS GENERALES'!AD22</f>
        <v>Mural de refrigeración. Con laterales de cristal para mejorar la visualización del producto y con estantes regulables en altura e inclinados y con iluminación LED en todos los estantes.</v>
      </c>
      <c r="F21" s="17"/>
      <c r="G21" s="18">
        <f>+'[1]DATOS GENERALES'!I22</f>
        <v>5</v>
      </c>
      <c r="H21" s="19">
        <f>+'[1]DATOS GENERALES'!Q22</f>
        <v>475</v>
      </c>
      <c r="I21" s="20">
        <f t="shared" si="0"/>
        <v>2375</v>
      </c>
      <c r="J21" s="21"/>
      <c r="K21" s="41">
        <f t="shared" si="1"/>
        <v>0</v>
      </c>
      <c r="L21" s="13"/>
    </row>
    <row r="22" spans="1:12" ht="99.95" customHeight="1" x14ac:dyDescent="0.2">
      <c r="A22" s="5" t="str">
        <f>+'[1]DATOS GENERALES'!A24</f>
        <v>nuevo</v>
      </c>
      <c r="B22" s="14" t="str">
        <f>+'[1]DATOS GENERALES'!B24</f>
        <v>Isla autoservicio refrigerada (ecis200)</v>
      </c>
      <c r="C22" s="14" t="str">
        <f>+'[1]DATOS GENERALES'!AI24</f>
        <v>Frio negativo</v>
      </c>
      <c r="D22" s="15" t="str">
        <f>+'[1]DATOS GENERALES'!AC23</f>
        <v>FR20</v>
      </c>
      <c r="E22" s="16" t="str">
        <f>+'[1]DATOS GENERALES'!AD23</f>
        <v xml:space="preserve">Isla con cristal perimetral panorámico para productos congelados. </v>
      </c>
      <c r="F22" s="17"/>
      <c r="G22" s="18">
        <f>+'[1]DATOS GENERALES'!I23</f>
        <v>5</v>
      </c>
      <c r="H22" s="19">
        <f>+'[1]DATOS GENERALES'!Q23</f>
        <v>290</v>
      </c>
      <c r="I22" s="20">
        <f t="shared" si="0"/>
        <v>1450</v>
      </c>
      <c r="J22" s="21"/>
      <c r="K22" s="41">
        <f t="shared" si="1"/>
        <v>0</v>
      </c>
      <c r="L22" s="13"/>
    </row>
    <row r="23" spans="1:12" ht="99.95" customHeight="1" x14ac:dyDescent="0.2">
      <c r="A23" s="5" t="str">
        <f>+'[1]DATOS GENERALES'!A25</f>
        <v>nuevo</v>
      </c>
      <c r="B23" s="14" t="str">
        <f>+'[1]DATOS GENERALES'!B25</f>
        <v>Camara frigorífica (contenedor)</v>
      </c>
      <c r="C23" s="14" t="str">
        <f>+'[1]DATOS GENERALES'!AI25</f>
        <v>Frio positivo/negativo</v>
      </c>
      <c r="D23" s="15" t="str">
        <f>+'[1]DATOS GENERALES'!AC24</f>
        <v>FR21</v>
      </c>
      <c r="E23" s="16" t="str">
        <f>+'[1]DATOS GENERALES'!AD24</f>
        <v xml:space="preserve">Isla con cristal perimetral panorámico para productos congelados. </v>
      </c>
      <c r="F23" s="17"/>
      <c r="G23" s="18">
        <f>+'[1]DATOS GENERALES'!I24</f>
        <v>10</v>
      </c>
      <c r="H23" s="19">
        <f>+'[1]DATOS GENERALES'!Q24</f>
        <v>290</v>
      </c>
      <c r="I23" s="20">
        <f t="shared" si="0"/>
        <v>2900</v>
      </c>
      <c r="J23" s="21"/>
      <c r="K23" s="41">
        <f t="shared" si="1"/>
        <v>0</v>
      </c>
      <c r="L23" s="13"/>
    </row>
    <row r="24" spans="1:12" ht="99.95" customHeight="1" x14ac:dyDescent="0.2">
      <c r="A24" s="5" t="str">
        <f>+'[1]DATOS GENERALES'!A26</f>
        <v>nuevo</v>
      </c>
      <c r="B24" s="14" t="str">
        <f>+'[1]DATOS GENERALES'!B26</f>
        <v>Horno Microondas 900W (CF44)</v>
      </c>
      <c r="C24" s="14" t="str">
        <f>+'[1]DATOS GENERALES'!AI26</f>
        <v>-</v>
      </c>
      <c r="D24" s="15" t="str">
        <f>+'[1]DATOS GENERALES'!AC25</f>
        <v>FR22</v>
      </c>
      <c r="E24" s="16" t="str">
        <f>+'[1]DATOS GENERALES'!AD25</f>
        <v>Cámara frígorífica y congeladora (posibilidad de adaptar según uso)</v>
      </c>
      <c r="F24" s="17"/>
      <c r="G24" s="23">
        <f>+'[1]DATOS GENERALES'!I25</f>
        <v>7</v>
      </c>
      <c r="H24" s="24">
        <f>+'[1]DATOS GENERALES'!Q25</f>
        <v>840</v>
      </c>
      <c r="I24" s="25">
        <f t="shared" si="0"/>
        <v>5880</v>
      </c>
      <c r="J24" s="26"/>
      <c r="K24" s="41">
        <f t="shared" si="1"/>
        <v>0</v>
      </c>
      <c r="L24" s="13"/>
    </row>
    <row r="25" spans="1:12" ht="99.95" customHeight="1" x14ac:dyDescent="0.2">
      <c r="A25" s="5" t="str">
        <f>+'[1]DATOS GENERALES'!A27</f>
        <v>nuevo</v>
      </c>
      <c r="B25" s="14" t="str">
        <f>+'[1]DATOS GENERALES'!B27</f>
        <v>Lavamanos inox 50x50 (PL1)</v>
      </c>
      <c r="C25" s="14" t="str">
        <f>+'[1]DATOS GENERALES'!AI27</f>
        <v>-</v>
      </c>
      <c r="D25" s="15" t="str">
        <f>+'[1]DATOS GENERALES'!AC26</f>
        <v>CO01</v>
      </c>
      <c r="E25" s="16" t="str">
        <f>+'[1]DATOS GENERALES'!AD26</f>
        <v>Horno microondas (hasta 900W)</v>
      </c>
      <c r="F25" s="17"/>
      <c r="G25" s="23">
        <f>+'[1]DATOS GENERALES'!I26</f>
        <v>10</v>
      </c>
      <c r="H25" s="24">
        <f>+'[1]DATOS GENERALES'!Q26</f>
        <v>93</v>
      </c>
      <c r="I25" s="25">
        <f t="shared" si="0"/>
        <v>930</v>
      </c>
      <c r="J25" s="26"/>
      <c r="K25" s="41">
        <f t="shared" si="1"/>
        <v>0</v>
      </c>
      <c r="L25" s="13"/>
    </row>
    <row r="26" spans="1:12" ht="99.95" customHeight="1" x14ac:dyDescent="0.2">
      <c r="A26" s="5" t="str">
        <f>+'[1]DATOS GENERALES'!A28</f>
        <v>nuevo</v>
      </c>
      <c r="B26" s="14" t="str">
        <f>+'[1]DATOS GENERALES'!B28</f>
        <v>Cafetera de capsulas (BC13)</v>
      </c>
      <c r="C26" s="14" t="str">
        <f>+'[1]DATOS GENERALES'!AI28</f>
        <v>-</v>
      </c>
      <c r="D26" s="15" t="str">
        <f>+'[1]DATOS GENERALES'!AC27</f>
        <v>CO02</v>
      </c>
      <c r="E26" s="16" t="str">
        <f>+'[1]DATOS GENERALES'!AD27</f>
        <v>Lavamanos inox, con grifo de pie</v>
      </c>
      <c r="F26" s="17"/>
      <c r="G26" s="23">
        <f>+'[1]DATOS GENERALES'!I27</f>
        <v>10</v>
      </c>
      <c r="H26" s="24">
        <f>+'[1]DATOS GENERALES'!Q27</f>
        <v>93</v>
      </c>
      <c r="I26" s="25">
        <f t="shared" si="0"/>
        <v>930</v>
      </c>
      <c r="J26" s="26"/>
      <c r="K26" s="41">
        <f t="shared" si="1"/>
        <v>0</v>
      </c>
      <c r="L26" s="13"/>
    </row>
    <row r="27" spans="1:12" ht="99.95" customHeight="1" x14ac:dyDescent="0.2">
      <c r="A27" s="5" t="str">
        <f>+'[1]DATOS GENERALES'!A29</f>
        <v>6RL11006</v>
      </c>
      <c r="B27" s="14" t="str">
        <f>+'[1]DATOS GENERALES'!B29</f>
        <v>Dispensador de Agua (BC5)</v>
      </c>
      <c r="C27" s="14" t="str">
        <f>+'[1]DATOS GENERALES'!AI29</f>
        <v>-</v>
      </c>
      <c r="D27" s="15" t="str">
        <f>+'[1]DATOS GENERALES'!AC28</f>
        <v>CO03</v>
      </c>
      <c r="E27" s="16" t="str">
        <f>+'[1]DATOS GENERALES'!AD28</f>
        <v>Cafetera de cápsulas</v>
      </c>
      <c r="F27" s="17"/>
      <c r="G27" s="23">
        <f>+'[1]DATOS GENERALES'!I28</f>
        <v>10</v>
      </c>
      <c r="H27" s="24">
        <f>+'[1]DATOS GENERALES'!Q28</f>
        <v>79</v>
      </c>
      <c r="I27" s="25">
        <f t="shared" si="0"/>
        <v>790</v>
      </c>
      <c r="J27" s="26"/>
      <c r="K27" s="41">
        <f t="shared" si="1"/>
        <v>0</v>
      </c>
      <c r="L27" s="13"/>
    </row>
    <row r="28" spans="1:12" ht="99.95" customHeight="1" x14ac:dyDescent="0.2">
      <c r="A28" s="5" t="str">
        <f>+'[1]DATOS GENERALES'!A30</f>
        <v>6RL11007</v>
      </c>
      <c r="B28" s="14" t="str">
        <f>+'[1]DATOS GENERALES'!B30</f>
        <v>Garrafa de Agua + vasos (BC6)</v>
      </c>
      <c r="C28" s="14" t="str">
        <f>+'[1]DATOS GENERALES'!AI30</f>
        <v>-</v>
      </c>
      <c r="D28" s="15" t="str">
        <f>+'[1]DATOS GENERALES'!AC29</f>
        <v>CO04</v>
      </c>
      <c r="E28" s="16" t="str">
        <f>+'[1]DATOS GENERALES'!AD29</f>
        <v>Dispensador refrigerado de agua sin gas</v>
      </c>
      <c r="F28" s="17"/>
      <c r="G28" s="23">
        <f>+'[1]DATOS GENERALES'!I29</f>
        <v>460</v>
      </c>
      <c r="H28" s="24">
        <f>+'[1]DATOS GENERALES'!Q29</f>
        <v>35</v>
      </c>
      <c r="I28" s="25">
        <f t="shared" si="0"/>
        <v>16100</v>
      </c>
      <c r="J28" s="26"/>
      <c r="K28" s="41">
        <f t="shared" si="1"/>
        <v>0</v>
      </c>
      <c r="L28" s="13"/>
    </row>
    <row r="29" spans="1:12" ht="99.95" customHeight="1" x14ac:dyDescent="0.2">
      <c r="A29" s="5" t="str">
        <f>+'[1]DATOS GENERALES'!A31</f>
        <v>nuevo</v>
      </c>
      <c r="B29" s="14" t="str">
        <f>+'[1]DATOS GENERALES'!B31</f>
        <v>Lavavasos/Lavaplatos 50x50 (LS3)</v>
      </c>
      <c r="C29" s="14" t="str">
        <f>+'[1]DATOS GENERALES'!AI31</f>
        <v>-</v>
      </c>
      <c r="D29" s="15" t="str">
        <f>+'[1]DATOS GENERALES'!AC30</f>
        <v>CO05</v>
      </c>
      <c r="E29" s="16" t="str">
        <f>+'[1]DATOS GENERALES'!AD30</f>
        <v>Garrafa de agua incluye min. 100 vasos (19 litros)</v>
      </c>
      <c r="F29" s="17"/>
      <c r="G29" s="23">
        <f>+'[1]DATOS GENERALES'!I30</f>
        <v>820</v>
      </c>
      <c r="H29" s="24">
        <f>+'[1]DATOS GENERALES'!Q30</f>
        <v>18</v>
      </c>
      <c r="I29" s="25">
        <f t="shared" si="0"/>
        <v>14760</v>
      </c>
      <c r="J29" s="26"/>
      <c r="K29" s="41">
        <f t="shared" si="1"/>
        <v>0</v>
      </c>
      <c r="L29" s="13"/>
    </row>
    <row r="30" spans="1:12" ht="99.95" customHeight="1" x14ac:dyDescent="0.2">
      <c r="A30" s="5" t="str">
        <f>+'[1]DATOS GENERALES'!A32</f>
        <v>nuevo</v>
      </c>
      <c r="B30" s="14" t="str">
        <f>+'[1]DATOS GENERALES'!B32</f>
        <v>Dispensador de Cerveza sistema PET (BC4)</v>
      </c>
      <c r="C30" s="14" t="str">
        <f>+'[1]DATOS GENERALES'!AI32</f>
        <v>-</v>
      </c>
      <c r="D30" s="15" t="str">
        <f>+'[1]DATOS GENERALES'!AC31</f>
        <v>CO06</v>
      </c>
      <c r="E30" s="16" t="str">
        <f>+'[1]DATOS GENERALES'!AD31</f>
        <v>Lavavasos/lavavajillas cesta</v>
      </c>
      <c r="F30" s="17"/>
      <c r="G30" s="23">
        <f>+'[1]DATOS GENERALES'!I31</f>
        <v>10</v>
      </c>
      <c r="H30" s="24">
        <f>+'[1]DATOS GENERALES'!Q31</f>
        <v>316</v>
      </c>
      <c r="I30" s="25">
        <f t="shared" si="0"/>
        <v>3160</v>
      </c>
      <c r="J30" s="26"/>
      <c r="K30" s="41">
        <f t="shared" si="1"/>
        <v>0</v>
      </c>
      <c r="L30" s="13"/>
    </row>
    <row r="31" spans="1:12" ht="99.95" customHeight="1" x14ac:dyDescent="0.2">
      <c r="A31" s="5" t="str">
        <f>+'[1]DATOS GENERALES'!A33</f>
        <v>nuevo</v>
      </c>
      <c r="B31" s="14" t="str">
        <f>+'[1]DATOS GENERALES'!B33</f>
        <v>Barril de Cerveza</v>
      </c>
      <c r="C31" s="14" t="str">
        <f>+'[1]DATOS GENERALES'!AI33</f>
        <v>-</v>
      </c>
      <c r="D31" s="27" t="str">
        <f>+'[1]DATOS GENERALES'!AC32</f>
        <v>CO07</v>
      </c>
      <c r="E31" s="28" t="str">
        <f>+'[1]DATOS GENERALES'!AD32</f>
        <v>Sistema dispensador de cerveza DRAUGHTMASTER o similar  (sistema PET)</v>
      </c>
      <c r="F31" s="17"/>
      <c r="G31" s="23">
        <f>+'[1]DATOS GENERALES'!I32</f>
        <v>50</v>
      </c>
      <c r="H31" s="24">
        <f>+'[1]DATOS GENERALES'!Q32</f>
        <v>180</v>
      </c>
      <c r="I31" s="25">
        <f t="shared" si="0"/>
        <v>9000</v>
      </c>
      <c r="J31" s="26"/>
      <c r="K31" s="41">
        <f t="shared" si="1"/>
        <v>0</v>
      </c>
      <c r="L31" s="13"/>
    </row>
    <row r="32" spans="1:12" ht="99.95" customHeight="1" x14ac:dyDescent="0.2">
      <c r="A32" s="5">
        <f>+'[1]DATOS GENERALES'!A34</f>
        <v>0</v>
      </c>
      <c r="B32" s="14">
        <f>+'[1]DATOS GENERALES'!B34</f>
        <v>0</v>
      </c>
      <c r="C32" s="14">
        <f>+'[1]DATOS GENERALES'!AI34</f>
        <v>0</v>
      </c>
      <c r="D32" s="27" t="str">
        <f>+'[1]DATOS GENERALES'!AC33</f>
        <v>CO08</v>
      </c>
      <c r="E32" s="28" t="str">
        <f>+'[1]DATOS GENERALES'!AD33</f>
        <v>Barril de cerveza de 20 litros (sistema PET)</v>
      </c>
      <c r="F32" s="29"/>
      <c r="G32" s="23">
        <f>+'[1]DATOS GENERALES'!I33</f>
        <v>50</v>
      </c>
      <c r="H32" s="24">
        <f>+'[1]DATOS GENERALES'!Q33</f>
        <v>44</v>
      </c>
      <c r="I32" s="25">
        <f t="shared" si="0"/>
        <v>2200</v>
      </c>
      <c r="J32" s="26"/>
      <c r="K32" s="41">
        <f t="shared" si="1"/>
        <v>0</v>
      </c>
      <c r="L32" s="13"/>
    </row>
    <row r="33" spans="1:12" s="36" customFormat="1" ht="56.1" customHeight="1" x14ac:dyDescent="0.25">
      <c r="A33" s="30"/>
      <c r="B33" s="31"/>
      <c r="C33" s="32"/>
      <c r="D33" s="33"/>
      <c r="E33" s="42" t="s">
        <v>11</v>
      </c>
      <c r="F33" s="43"/>
      <c r="G33" s="43"/>
      <c r="H33" s="43"/>
      <c r="I33" s="43"/>
      <c r="J33" s="44"/>
      <c r="K33" s="34">
        <f>SUM(K3:K32)</f>
        <v>0</v>
      </c>
      <c r="L33" s="35"/>
    </row>
    <row r="35" spans="1:12" x14ac:dyDescent="0.2">
      <c r="H35" s="40" t="s">
        <v>12</v>
      </c>
    </row>
    <row r="39" spans="1:12" x14ac:dyDescent="0.2">
      <c r="A39" s="4"/>
    </row>
    <row r="40" spans="1:12" x14ac:dyDescent="0.2">
      <c r="A40" s="4"/>
    </row>
    <row r="41" spans="1:12" x14ac:dyDescent="0.2">
      <c r="A41" s="4"/>
    </row>
    <row r="42" spans="1:12" x14ac:dyDescent="0.2">
      <c r="A42" s="4"/>
    </row>
    <row r="43" spans="1:12" x14ac:dyDescent="0.2">
      <c r="A43" s="4"/>
    </row>
    <row r="44" spans="1:12" x14ac:dyDescent="0.2">
      <c r="A44" s="4"/>
    </row>
    <row r="45" spans="1:12" x14ac:dyDescent="0.2">
      <c r="A45" s="4"/>
    </row>
    <row r="46" spans="1:12" x14ac:dyDescent="0.2">
      <c r="A46" s="4"/>
    </row>
    <row r="47" spans="1:12" x14ac:dyDescent="0.2">
      <c r="A47" s="4"/>
    </row>
  </sheetData>
  <sheetProtection password="DE6B" sheet="1" objects="1" scenarios="1"/>
  <mergeCells count="2">
    <mergeCell ref="E33:J33"/>
    <mergeCell ref="D1:K1"/>
  </mergeCells>
  <pageMargins left="0.70866141732283472" right="0.70866141732283472" top="0.74803149606299213" bottom="0.74803149606299213" header="0.31496062992125984" footer="0.31496062992125984"/>
  <pageSetup paperSize="9" scale="45" fitToHeight="3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precios unitarios</vt:lpstr>
      <vt:lpstr>'FICHA A precios unitarios'!Área_de_impresión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2019-03-18T18:46:53Z</cp:lastPrinted>
  <dcterms:created xsi:type="dcterms:W3CDTF">2019-03-11T12:11:02Z</dcterms:created>
  <dcterms:modified xsi:type="dcterms:W3CDTF">2019-03-18T18:52:11Z</dcterms:modified>
</cp:coreProperties>
</file>