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855" yWindow="60" windowWidth="9345" windowHeight="8070"/>
  </bookViews>
  <sheets>
    <sheet name="FICHA DE PRECIOS" sheetId="4" r:id="rId1"/>
  </sheets>
  <definedNames>
    <definedName name="_xlnm.Print_Area" localSheetId="0">'FICHA DE PRECIOS'!$A$1:$I$42</definedName>
  </definedNames>
  <calcPr calcId="145621"/>
</workbook>
</file>

<file path=xl/calcChain.xml><?xml version="1.0" encoding="utf-8"?>
<calcChain xmlns="http://schemas.openxmlformats.org/spreadsheetml/2006/main">
  <c r="E33" i="4" l="1"/>
  <c r="E31" i="4" l="1"/>
  <c r="G9" i="4" l="1"/>
  <c r="E9" i="4"/>
  <c r="E11" i="4" l="1"/>
  <c r="G28" i="4" l="1"/>
  <c r="G27" i="4"/>
  <c r="G24" i="4"/>
  <c r="G19" i="4"/>
  <c r="G21" i="4"/>
  <c r="G17" i="4"/>
  <c r="G11" i="4"/>
  <c r="G6" i="4"/>
  <c r="G31" i="4"/>
  <c r="K17" i="4"/>
  <c r="J17" i="4"/>
  <c r="L17" i="4"/>
  <c r="I17" i="4"/>
  <c r="G33" i="4" l="1"/>
  <c r="N17" i="4"/>
  <c r="E19" i="4"/>
  <c r="E21" i="4" l="1"/>
  <c r="E6" i="4" l="1"/>
  <c r="E28" i="4" l="1"/>
  <c r="E27" i="4"/>
  <c r="E24" i="4"/>
  <c r="E17" i="4"/>
  <c r="E1048519" i="4" l="1"/>
</calcChain>
</file>

<file path=xl/sharedStrings.xml><?xml version="1.0" encoding="utf-8"?>
<sst xmlns="http://schemas.openxmlformats.org/spreadsheetml/2006/main" count="37" uniqueCount="35">
  <si>
    <t>IMPORTE MÁXIMO UNITARIO</t>
  </si>
  <si>
    <t>IMPORTE TOTAL MÁXIMO</t>
  </si>
  <si>
    <t xml:space="preserve">IMPORTE TOTAL OFERTADO         </t>
  </si>
  <si>
    <t>IMPORTE UNITARIO OFERTADO OFERTADO</t>
  </si>
  <si>
    <t>Retoque básico de corrección de color, contraste, etc..</t>
  </si>
  <si>
    <t xml:space="preserve">TOTAL IMPORTE  MÁXIMO </t>
  </si>
  <si>
    <t>Formato: pagina, robapágina, media página</t>
  </si>
  <si>
    <t xml:space="preserve">Retoque básico mediante máscaras o para igualar fotografias de un folleto </t>
  </si>
  <si>
    <t>Sobre Pdf  aprobado para versión on line</t>
  </si>
  <si>
    <t>Nº ELEMENTOS O PAGINAS</t>
  </si>
  <si>
    <t>C) OTROS</t>
  </si>
  <si>
    <t xml:space="preserve">ELEMENTOS SENCILLOS </t>
  </si>
  <si>
    <t>A) MAQUETACIÓN ELEMENTOS PROMOCIONALES</t>
  </si>
  <si>
    <t>MASTERS ACTUALIZACIONES CALENDARIOS</t>
  </si>
  <si>
    <t xml:space="preserve">B) MAQUETACIÓN ELEMENTOS PUBLICITARIOS </t>
  </si>
  <si>
    <t>Pasapáginas</t>
  </si>
  <si>
    <t>Formato: página</t>
  </si>
  <si>
    <r>
      <t>MAQUETACIONES POR PÁGINA-</t>
    </r>
    <r>
      <rPr>
        <b/>
        <sz val="12"/>
        <rFont val="Calibri"/>
        <family val="2"/>
      </rPr>
      <t xml:space="preserve">  FOLLETO POR PÁGINA</t>
    </r>
  </si>
  <si>
    <t>Fotografias</t>
  </si>
  <si>
    <t>D) RETOQUE FOTOGRÁFICO</t>
  </si>
  <si>
    <t>total correcciones</t>
  </si>
  <si>
    <t>10% sobre precio por concepto</t>
  </si>
  <si>
    <t>Porcentaje a aplicar sobre el precio por concepto</t>
  </si>
  <si>
    <t xml:space="preserve"> El importe de las correcciones supone un 10% sobre el precio unitario de cada concepto aplicado. Estimando un total de 80 correcciones: (20 elementos sencillos; 30 maquetaciones por pagina; 30  master sobre pautas de maquetación integradas)</t>
  </si>
  <si>
    <t>ADAPTACIÓN DE MEDIDAS DE MASTER ENTREGADO</t>
  </si>
  <si>
    <t>DISEÑO DE MASTER SOBRE PAUTAS DE MAQUETACION ENTREGADAS</t>
  </si>
  <si>
    <t>DISEÑO DE MAQUETACIÓN DIGITAL</t>
  </si>
  <si>
    <t>FICHA DE PRECIOS - DETALLE OFERTA ECONÓMICA</t>
  </si>
  <si>
    <t>**4 X 100</t>
  </si>
  <si>
    <t xml:space="preserve">Correcciones (Se aplica en los conceptos en los que se incluye  asterisco) (*). </t>
  </si>
  <si>
    <t>*40</t>
  </si>
  <si>
    <t>*50</t>
  </si>
  <si>
    <t xml:space="preserve">(*) Todos los elementos marcados con  un asterisco llevaran implicitos en el coste unitario un total de 3 correcciones.
(**)  El Elemento marcado con 2 asteriscos lleva implícito la actualización de los 4 másters
</t>
  </si>
  <si>
    <t>*500</t>
  </si>
  <si>
    <t>---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</si>
</sst>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#,##0\ &quot;€&quot;;[Red]\-#,##0\ &quot;€&quot;"/>
    <numFmt numFmtId="164" formatCode="#,##0.00\ &quot;€&quot;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</font>
    <font>
      <sz val="12"/>
      <color theme="1"/>
      <name val="Calibri"/>
      <family val="2"/>
    </font>
    <font>
      <sz val="16"/>
      <color theme="1"/>
      <name val="Calibri"/>
      <family val="2"/>
      <scheme val="minor"/>
    </font>
    <font>
      <sz val="12"/>
      <color rgb="FFFF0000"/>
      <name val="Calibri"/>
      <family val="2"/>
    </font>
    <font>
      <sz val="12"/>
      <name val="Calibri"/>
      <family val="2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name val="Calibri"/>
      <family val="2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4"/>
      <name val="Calibri"/>
      <family val="2"/>
      <scheme val="minor"/>
    </font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75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" fillId="3" borderId="5" xfId="0" applyFont="1" applyFill="1" applyBorder="1" applyAlignment="1" applyProtection="1">
      <alignment horizontal="center" vertical="center" wrapText="1"/>
    </xf>
    <xf numFmtId="0" fontId="1" fillId="2" borderId="0" xfId="0" applyFont="1" applyFill="1" applyBorder="1" applyAlignment="1" applyProtection="1">
      <alignment horizontal="center" vertical="center" wrapText="1"/>
    </xf>
    <xf numFmtId="0" fontId="1" fillId="5" borderId="12" xfId="0" applyFont="1" applyFill="1" applyBorder="1" applyAlignment="1" applyProtection="1">
      <alignment horizontal="center" vertical="center" wrapText="1"/>
    </xf>
    <xf numFmtId="0" fontId="1" fillId="5" borderId="5" xfId="0" applyFont="1" applyFill="1" applyBorder="1" applyAlignment="1" applyProtection="1">
      <alignment horizontal="center" vertical="center" wrapText="1"/>
    </xf>
    <xf numFmtId="0" fontId="1" fillId="3" borderId="12" xfId="0" applyFont="1" applyFill="1" applyBorder="1" applyAlignment="1" applyProtection="1">
      <alignment horizontal="center" vertical="center" wrapText="1"/>
    </xf>
    <xf numFmtId="0" fontId="12" fillId="0" borderId="0" xfId="0" applyFont="1" applyAlignment="1" applyProtection="1">
      <alignment horizontal="center" vertical="center"/>
    </xf>
    <xf numFmtId="0" fontId="0" fillId="2" borderId="0" xfId="0" applyFill="1" applyProtection="1"/>
    <xf numFmtId="0" fontId="0" fillId="2" borderId="0" xfId="0" applyFill="1" applyBorder="1" applyProtection="1"/>
    <xf numFmtId="0" fontId="4" fillId="5" borderId="1" xfId="0" applyFont="1" applyFill="1" applyBorder="1" applyAlignment="1" applyProtection="1">
      <alignment horizontal="center"/>
    </xf>
    <xf numFmtId="0" fontId="0" fillId="2" borderId="0" xfId="0" applyFill="1" applyBorder="1" applyAlignment="1" applyProtection="1"/>
    <xf numFmtId="0" fontId="5" fillId="2" borderId="0" xfId="0" applyFont="1" applyFill="1" applyBorder="1" applyAlignment="1" applyProtection="1">
      <alignment horizontal="left" vertical="top"/>
    </xf>
    <xf numFmtId="0" fontId="6" fillId="2" borderId="12" xfId="0" applyFont="1" applyFill="1" applyBorder="1" applyAlignment="1" applyProtection="1">
      <alignment horizontal="center" vertical="center"/>
    </xf>
    <xf numFmtId="164" fontId="6" fillId="2" borderId="12" xfId="0" applyNumberFormat="1" applyFont="1" applyFill="1" applyBorder="1" applyAlignment="1" applyProtection="1">
      <alignment horizontal="center" vertical="center"/>
    </xf>
    <xf numFmtId="164" fontId="8" fillId="2" borderId="12" xfId="0" applyNumberFormat="1" applyFont="1" applyFill="1" applyBorder="1" applyAlignment="1" applyProtection="1">
      <alignment horizontal="center" vertical="center"/>
    </xf>
    <xf numFmtId="2" fontId="3" fillId="2" borderId="12" xfId="0" applyNumberFormat="1" applyFont="1" applyFill="1" applyBorder="1" applyAlignment="1" applyProtection="1">
      <alignment horizontal="center" vertical="center"/>
    </xf>
    <xf numFmtId="164" fontId="0" fillId="2" borderId="0" xfId="0" applyNumberFormat="1" applyFill="1" applyBorder="1" applyProtection="1"/>
    <xf numFmtId="0" fontId="3" fillId="2" borderId="0" xfId="0" applyFont="1" applyFill="1" applyBorder="1" applyAlignment="1" applyProtection="1">
      <alignment horizontal="left" vertical="center"/>
    </xf>
    <xf numFmtId="0" fontId="3" fillId="2" borderId="12" xfId="0" applyFont="1" applyFill="1" applyBorder="1" applyAlignment="1" applyProtection="1">
      <alignment horizontal="center" vertical="center"/>
    </xf>
    <xf numFmtId="164" fontId="3" fillId="2" borderId="12" xfId="0" applyNumberFormat="1" applyFont="1" applyFill="1" applyBorder="1" applyAlignment="1" applyProtection="1">
      <alignment horizontal="center" vertical="center"/>
    </xf>
    <xf numFmtId="164" fontId="0" fillId="2" borderId="0" xfId="0" applyNumberFormat="1" applyFill="1" applyProtection="1"/>
    <xf numFmtId="0" fontId="7" fillId="4" borderId="12" xfId="0" applyFont="1" applyFill="1" applyBorder="1" applyAlignment="1" applyProtection="1">
      <alignment horizontal="center"/>
    </xf>
    <xf numFmtId="6" fontId="3" fillId="2" borderId="12" xfId="0" applyNumberFormat="1" applyFont="1" applyFill="1" applyBorder="1" applyAlignment="1" applyProtection="1">
      <alignment horizontal="center" vertical="center"/>
    </xf>
    <xf numFmtId="0" fontId="2" fillId="2" borderId="0" xfId="0" applyFont="1" applyFill="1" applyBorder="1" applyAlignment="1" applyProtection="1">
      <alignment horizontal="center" vertical="center" wrapText="1"/>
    </xf>
    <xf numFmtId="3" fontId="3" fillId="2" borderId="0" xfId="0" applyNumberFormat="1" applyFont="1" applyFill="1" applyBorder="1" applyAlignment="1" applyProtection="1">
      <alignment horizontal="center" vertical="center"/>
    </xf>
    <xf numFmtId="164" fontId="3" fillId="2" borderId="0" xfId="0" applyNumberFormat="1" applyFont="1" applyFill="1" applyBorder="1" applyAlignment="1" applyProtection="1">
      <alignment vertical="center"/>
    </xf>
    <xf numFmtId="0" fontId="10" fillId="2" borderId="0" xfId="0" applyFont="1" applyFill="1" applyProtection="1"/>
    <xf numFmtId="0" fontId="2" fillId="4" borderId="13" xfId="0" applyFont="1" applyFill="1" applyBorder="1" applyAlignment="1" applyProtection="1">
      <alignment horizontal="center" vertical="center" wrapText="1"/>
    </xf>
    <xf numFmtId="0" fontId="3" fillId="2" borderId="14" xfId="0" applyFont="1" applyFill="1" applyBorder="1" applyAlignment="1" applyProtection="1">
      <alignment horizontal="left" vertical="center"/>
    </xf>
    <xf numFmtId="0" fontId="3" fillId="2" borderId="12" xfId="0" applyFont="1" applyFill="1" applyBorder="1" applyAlignment="1" applyProtection="1">
      <alignment horizontal="left" vertical="center"/>
    </xf>
    <xf numFmtId="0" fontId="2" fillId="0" borderId="0" xfId="0" applyFont="1" applyFill="1" applyBorder="1" applyAlignment="1" applyProtection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/>
    </xf>
    <xf numFmtId="164" fontId="3" fillId="2" borderId="0" xfId="0" applyNumberFormat="1" applyFont="1" applyFill="1" applyBorder="1" applyAlignment="1" applyProtection="1">
      <alignment horizontal="center" vertical="center"/>
    </xf>
    <xf numFmtId="0" fontId="3" fillId="2" borderId="12" xfId="0" applyFont="1" applyFill="1" applyBorder="1" applyAlignment="1" applyProtection="1">
      <alignment vertical="center" wrapText="1"/>
    </xf>
    <xf numFmtId="0" fontId="3" fillId="2" borderId="0" xfId="0" applyFont="1" applyFill="1" applyBorder="1" applyAlignment="1" applyProtection="1">
      <alignment vertical="center" wrapText="1"/>
    </xf>
    <xf numFmtId="0" fontId="0" fillId="0" borderId="12" xfId="0" applyBorder="1" applyAlignment="1" applyProtection="1">
      <alignment horizontal="center" vertical="center" wrapText="1"/>
    </xf>
    <xf numFmtId="0" fontId="2" fillId="0" borderId="0" xfId="0" applyFont="1" applyFill="1" applyBorder="1" applyAlignment="1" applyProtection="1">
      <alignment vertical="center" wrapText="1"/>
    </xf>
    <xf numFmtId="0" fontId="0" fillId="2" borderId="0" xfId="0" applyFill="1" applyAlignment="1" applyProtection="1">
      <alignment horizontal="left" vertical="center"/>
    </xf>
    <xf numFmtId="0" fontId="1" fillId="2" borderId="0" xfId="0" applyFont="1" applyFill="1" applyProtection="1"/>
    <xf numFmtId="2" fontId="6" fillId="6" borderId="12" xfId="0" applyNumberFormat="1" applyFont="1" applyFill="1" applyBorder="1" applyAlignment="1" applyProtection="1">
      <alignment horizontal="center" vertical="center"/>
      <protection locked="0"/>
    </xf>
    <xf numFmtId="2" fontId="0" fillId="2" borderId="0" xfId="0" applyNumberFormat="1" applyFill="1" applyProtection="1">
      <protection locked="0"/>
    </xf>
    <xf numFmtId="2" fontId="11" fillId="6" borderId="12" xfId="0" applyNumberFormat="1" applyFont="1" applyFill="1" applyBorder="1" applyProtection="1">
      <protection locked="0"/>
    </xf>
    <xf numFmtId="2" fontId="3" fillId="2" borderId="0" xfId="0" applyNumberFormat="1" applyFont="1" applyFill="1" applyBorder="1" applyAlignment="1" applyProtection="1">
      <alignment horizontal="center" vertical="center"/>
      <protection locked="0"/>
    </xf>
    <xf numFmtId="0" fontId="2" fillId="4" borderId="12" xfId="0" applyFont="1" applyFill="1" applyBorder="1" applyAlignment="1" applyProtection="1">
      <alignment horizontal="center" vertical="center" wrapText="1"/>
    </xf>
    <xf numFmtId="0" fontId="3" fillId="2" borderId="0" xfId="0" applyFont="1" applyFill="1" applyBorder="1" applyAlignment="1" applyProtection="1">
      <alignment vertical="center"/>
    </xf>
    <xf numFmtId="2" fontId="3" fillId="2" borderId="0" xfId="0" applyNumberFormat="1" applyFont="1" applyFill="1" applyBorder="1" applyAlignment="1" applyProtection="1">
      <alignment horizontal="center" vertical="center"/>
    </xf>
    <xf numFmtId="0" fontId="13" fillId="0" borderId="0" xfId="0" applyFont="1" applyAlignment="1" applyProtection="1">
      <alignment horizontal="center" vertical="center" wrapText="1"/>
    </xf>
    <xf numFmtId="0" fontId="2" fillId="4" borderId="12" xfId="0" applyFont="1" applyFill="1" applyBorder="1" applyAlignment="1" applyProtection="1">
      <alignment horizontal="center" vertical="center" wrapText="1"/>
    </xf>
    <xf numFmtId="0" fontId="1" fillId="5" borderId="9" xfId="0" applyFont="1" applyFill="1" applyBorder="1" applyAlignment="1" applyProtection="1">
      <alignment horizontal="center" vertical="center"/>
    </xf>
    <xf numFmtId="0" fontId="1" fillId="5" borderId="7" xfId="0" applyFont="1" applyFill="1" applyBorder="1" applyAlignment="1" applyProtection="1">
      <alignment horizontal="center" vertical="center"/>
    </xf>
    <xf numFmtId="0" fontId="1" fillId="5" borderId="10" xfId="0" applyFont="1" applyFill="1" applyBorder="1" applyAlignment="1" applyProtection="1">
      <alignment horizontal="center" vertical="center"/>
    </xf>
    <xf numFmtId="0" fontId="1" fillId="5" borderId="8" xfId="0" applyFont="1" applyFill="1" applyBorder="1" applyAlignment="1" applyProtection="1">
      <alignment horizontal="center" vertical="center"/>
    </xf>
    <xf numFmtId="0" fontId="1" fillId="5" borderId="11" xfId="0" applyFont="1" applyFill="1" applyBorder="1" applyAlignment="1" applyProtection="1">
      <alignment horizontal="center" vertical="center"/>
    </xf>
    <xf numFmtId="0" fontId="1" fillId="5" borderId="3" xfId="0" applyFont="1" applyFill="1" applyBorder="1" applyAlignment="1" applyProtection="1">
      <alignment horizontal="center" vertical="center"/>
    </xf>
    <xf numFmtId="2" fontId="1" fillId="6" borderId="6" xfId="0" quotePrefix="1" applyNumberFormat="1" applyFont="1" applyFill="1" applyBorder="1" applyAlignment="1" applyProtection="1">
      <alignment horizontal="center" vertical="center"/>
    </xf>
    <xf numFmtId="2" fontId="1" fillId="6" borderId="4" xfId="0" applyNumberFormat="1" applyFont="1" applyFill="1" applyBorder="1" applyAlignment="1" applyProtection="1">
      <alignment horizontal="center" vertical="center"/>
    </xf>
    <xf numFmtId="2" fontId="1" fillId="6" borderId="2" xfId="0" applyNumberFormat="1" applyFont="1" applyFill="1" applyBorder="1" applyAlignment="1" applyProtection="1">
      <alignment horizontal="center" vertical="center"/>
    </xf>
    <xf numFmtId="164" fontId="1" fillId="6" borderId="6" xfId="0" applyNumberFormat="1" applyFont="1" applyFill="1" applyBorder="1" applyAlignment="1" applyProtection="1">
      <alignment horizontal="center" vertical="center"/>
    </xf>
    <xf numFmtId="164" fontId="1" fillId="6" borderId="4" xfId="0" applyNumberFormat="1" applyFont="1" applyFill="1" applyBorder="1" applyAlignment="1" applyProtection="1">
      <alignment horizontal="center" vertical="center"/>
    </xf>
    <xf numFmtId="0" fontId="1" fillId="6" borderId="4" xfId="0" applyFont="1" applyFill="1" applyBorder="1" applyAlignment="1" applyProtection="1">
      <alignment horizontal="center" vertical="center"/>
    </xf>
    <xf numFmtId="0" fontId="1" fillId="6" borderId="2" xfId="0" applyFont="1" applyFill="1" applyBorder="1" applyAlignment="1" applyProtection="1">
      <alignment horizontal="center" vertical="center"/>
    </xf>
    <xf numFmtId="0" fontId="3" fillId="2" borderId="0" xfId="0" applyFont="1" applyFill="1" applyBorder="1" applyAlignment="1" applyProtection="1">
      <alignment vertical="center"/>
    </xf>
    <xf numFmtId="0" fontId="0" fillId="2" borderId="0" xfId="0" applyFill="1" applyAlignment="1" applyProtection="1">
      <alignment horizontal="left" vertical="center" wrapText="1"/>
    </xf>
    <xf numFmtId="0" fontId="0" fillId="2" borderId="8" xfId="0" applyFill="1" applyBorder="1" applyAlignment="1" applyProtection="1">
      <alignment horizontal="left" vertical="center" wrapText="1"/>
    </xf>
    <xf numFmtId="164" fontId="1" fillId="0" borderId="6" xfId="0" applyNumberFormat="1" applyFont="1" applyBorder="1" applyAlignment="1" applyProtection="1">
      <alignment horizontal="center" vertical="center"/>
    </xf>
    <xf numFmtId="164" fontId="1" fillId="0" borderId="4" xfId="0" applyNumberFormat="1" applyFont="1" applyBorder="1" applyAlignment="1" applyProtection="1">
      <alignment horizontal="center" vertical="center"/>
    </xf>
    <xf numFmtId="0" fontId="1" fillId="0" borderId="4" xfId="0" applyFont="1" applyBorder="1" applyAlignment="1" applyProtection="1">
      <alignment horizontal="center" vertical="center"/>
    </xf>
    <xf numFmtId="0" fontId="1" fillId="0" borderId="2" xfId="0" applyFont="1" applyBorder="1" applyAlignment="1" applyProtection="1">
      <alignment horizontal="center" vertical="center"/>
    </xf>
    <xf numFmtId="10" fontId="6" fillId="6" borderId="12" xfId="1" applyNumberFormat="1" applyFont="1" applyFill="1" applyBorder="1" applyAlignment="1" applyProtection="1">
      <alignment horizontal="center" vertical="center"/>
      <protection locked="0"/>
    </xf>
    <xf numFmtId="2" fontId="0" fillId="2" borderId="0" xfId="0" applyNumberFormat="1" applyFill="1" applyProtection="1"/>
    <xf numFmtId="2" fontId="0" fillId="0" borderId="0" xfId="0" applyNumberFormat="1" applyProtection="1"/>
    <xf numFmtId="2" fontId="3" fillId="2" borderId="0" xfId="0" applyNumberFormat="1" applyFont="1" applyFill="1" applyBorder="1" applyAlignment="1" applyProtection="1">
      <alignment vertical="center"/>
    </xf>
    <xf numFmtId="2" fontId="1" fillId="3" borderId="5" xfId="0" applyNumberFormat="1" applyFont="1" applyFill="1" applyBorder="1" applyAlignment="1" applyProtection="1">
      <alignment horizontal="center" vertical="center" wrapText="1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L1048519"/>
  <sheetViews>
    <sheetView showGridLines="0" tabSelected="1" zoomScale="55" zoomScaleNormal="55" zoomScaleSheetLayoutView="71" workbookViewId="0">
      <pane ySplit="3" topLeftCell="A4" activePane="bottomLeft" state="frozen"/>
      <selection pane="bottomLeft" activeCell="M22" sqref="M22"/>
    </sheetView>
  </sheetViews>
  <sheetFormatPr baseColWidth="10" defaultColWidth="11.42578125" defaultRowHeight="15" x14ac:dyDescent="0.25"/>
  <cols>
    <col min="1" max="1" width="59.85546875" style="1" customWidth="1"/>
    <col min="2" max="2" width="74" style="1" bestFit="1" customWidth="1"/>
    <col min="3" max="3" width="18.7109375" style="1" customWidth="1"/>
    <col min="4" max="5" width="15.7109375" style="1" customWidth="1"/>
    <col min="6" max="6" width="18" style="1" customWidth="1"/>
    <col min="7" max="7" width="19.85546875" style="1" customWidth="1"/>
    <col min="8" max="8" width="11.42578125" style="1" customWidth="1"/>
    <col min="9" max="13" width="11.42578125" style="1"/>
    <col min="14" max="14" width="11.85546875" style="1" customWidth="1"/>
    <col min="15" max="16384" width="11.42578125" style="1"/>
  </cols>
  <sheetData>
    <row r="1" spans="1:38" ht="15" customHeight="1" x14ac:dyDescent="0.25">
      <c r="B1" s="48"/>
      <c r="C1" s="48"/>
      <c r="D1" s="48"/>
      <c r="E1" s="48"/>
      <c r="F1" s="48"/>
    </row>
    <row r="2" spans="1:38" ht="59.45" customHeight="1" x14ac:dyDescent="0.25">
      <c r="B2" s="8" t="s">
        <v>27</v>
      </c>
      <c r="C2" s="8"/>
      <c r="D2" s="8"/>
      <c r="E2" s="8"/>
      <c r="F2" s="8"/>
    </row>
    <row r="3" spans="1:38" ht="87" customHeight="1" x14ac:dyDescent="0.25">
      <c r="A3" s="2"/>
      <c r="B3" s="4"/>
      <c r="C3" s="5" t="s">
        <v>9</v>
      </c>
      <c r="D3" s="6" t="s">
        <v>0</v>
      </c>
      <c r="E3" s="6" t="s">
        <v>1</v>
      </c>
      <c r="F3" s="3" t="s">
        <v>3</v>
      </c>
      <c r="G3" s="7" t="s">
        <v>2</v>
      </c>
    </row>
    <row r="4" spans="1:38" ht="15.75" thickBot="1" x14ac:dyDescent="0.3">
      <c r="A4" s="9"/>
      <c r="B4" s="2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2"/>
      <c r="AJ4" s="2"/>
      <c r="AK4" s="2"/>
      <c r="AL4" s="2"/>
    </row>
    <row r="5" spans="1:38" ht="29.25" customHeight="1" thickBot="1" x14ac:dyDescent="0.4">
      <c r="A5" s="9"/>
      <c r="B5" s="11" t="s">
        <v>12</v>
      </c>
      <c r="C5" s="12"/>
      <c r="D5" s="12"/>
      <c r="E5" s="12"/>
      <c r="F5" s="12"/>
      <c r="G5" s="12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</row>
    <row r="6" spans="1:38" ht="24.6" customHeight="1" x14ac:dyDescent="0.25">
      <c r="A6" s="45" t="s">
        <v>11</v>
      </c>
      <c r="B6" s="13"/>
      <c r="C6" s="14" t="s">
        <v>31</v>
      </c>
      <c r="D6" s="15">
        <v>30</v>
      </c>
      <c r="E6" s="16">
        <f>50*D6</f>
        <v>1500</v>
      </c>
      <c r="F6" s="41"/>
      <c r="G6" s="17">
        <f>F6*50</f>
        <v>0</v>
      </c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</row>
    <row r="7" spans="1:38" ht="15.75" x14ac:dyDescent="0.25">
      <c r="A7" s="46"/>
      <c r="B7" s="63"/>
      <c r="C7" s="63"/>
      <c r="D7" s="46"/>
      <c r="E7" s="18"/>
      <c r="F7" s="42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</row>
    <row r="8" spans="1:38" ht="15.75" x14ac:dyDescent="0.25">
      <c r="A8" s="46"/>
      <c r="B8" s="46"/>
      <c r="C8" s="46"/>
      <c r="D8" s="46"/>
      <c r="E8" s="18"/>
      <c r="F8" s="42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</row>
    <row r="9" spans="1:38" ht="39" customHeight="1" x14ac:dyDescent="0.25">
      <c r="A9" s="45" t="s">
        <v>17</v>
      </c>
      <c r="B9" s="19"/>
      <c r="C9" s="20" t="s">
        <v>33</v>
      </c>
      <c r="D9" s="21">
        <v>80</v>
      </c>
      <c r="E9" s="16">
        <f>500*D9</f>
        <v>40000</v>
      </c>
      <c r="F9" s="41"/>
      <c r="G9" s="17">
        <f>F9*500</f>
        <v>0</v>
      </c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</row>
    <row r="10" spans="1:38" ht="15.75" x14ac:dyDescent="0.25">
      <c r="A10" s="10"/>
      <c r="B10" s="63"/>
      <c r="C10" s="63"/>
      <c r="D10" s="46"/>
      <c r="E10" s="22"/>
      <c r="F10" s="42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</row>
    <row r="11" spans="1:38" ht="38.25" customHeight="1" x14ac:dyDescent="0.25">
      <c r="A11" s="23" t="s">
        <v>13</v>
      </c>
      <c r="B11" s="46"/>
      <c r="C11" s="20" t="s">
        <v>28</v>
      </c>
      <c r="D11" s="24">
        <v>100</v>
      </c>
      <c r="E11" s="16">
        <f>100*D11</f>
        <v>10000</v>
      </c>
      <c r="F11" s="43"/>
      <c r="G11" s="17">
        <f>F11*100</f>
        <v>0</v>
      </c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</row>
    <row r="12" spans="1:38" ht="15.75" x14ac:dyDescent="0.25">
      <c r="A12" s="10"/>
      <c r="B12" s="46"/>
      <c r="C12" s="46"/>
      <c r="D12" s="46"/>
      <c r="E12" s="22"/>
      <c r="F12" s="71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</row>
    <row r="13" spans="1:38" x14ac:dyDescent="0.25">
      <c r="F13" s="72"/>
    </row>
    <row r="14" spans="1:38" ht="15.75" x14ac:dyDescent="0.25">
      <c r="A14" s="25"/>
      <c r="B14" s="46"/>
      <c r="C14" s="26"/>
      <c r="D14" s="46"/>
      <c r="E14" s="27"/>
      <c r="F14" s="73"/>
      <c r="G14" s="46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</row>
    <row r="15" spans="1:38" ht="17.25" customHeight="1" thickBot="1" x14ac:dyDescent="0.3">
      <c r="A15" s="9"/>
      <c r="C15" s="9"/>
      <c r="D15" s="9"/>
      <c r="E15" s="9"/>
      <c r="F15" s="71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</row>
    <row r="16" spans="1:38" ht="29.25" customHeight="1" thickBot="1" x14ac:dyDescent="0.4">
      <c r="A16" s="9"/>
      <c r="B16" s="11" t="s">
        <v>14</v>
      </c>
      <c r="C16" s="9"/>
      <c r="D16" s="9"/>
      <c r="E16" s="9"/>
      <c r="F16" s="71"/>
      <c r="G16" s="9"/>
      <c r="H16" s="9"/>
      <c r="I16" s="28" t="s">
        <v>20</v>
      </c>
      <c r="J16" s="28"/>
      <c r="K16" s="28"/>
      <c r="L16" s="28"/>
      <c r="M16" s="28"/>
      <c r="N16" s="28"/>
      <c r="O16" s="28"/>
      <c r="P16" s="9"/>
      <c r="Q16" s="9"/>
      <c r="R16" s="9"/>
      <c r="S16" s="9"/>
      <c r="T16" s="9"/>
      <c r="U16" s="9"/>
      <c r="V16" s="9"/>
      <c r="W16" s="9"/>
      <c r="X16" s="9"/>
      <c r="Y16" s="9"/>
    </row>
    <row r="17" spans="1:25" ht="33" customHeight="1" x14ac:dyDescent="0.25">
      <c r="A17" s="29" t="s">
        <v>24</v>
      </c>
      <c r="B17" s="30" t="s">
        <v>6</v>
      </c>
      <c r="C17" s="20">
        <v>60</v>
      </c>
      <c r="D17" s="15">
        <v>40</v>
      </c>
      <c r="E17" s="21">
        <f>D17*C17</f>
        <v>2400</v>
      </c>
      <c r="F17" s="41"/>
      <c r="G17" s="17">
        <f>F17*C17</f>
        <v>0</v>
      </c>
      <c r="H17" s="9"/>
      <c r="I17" s="28">
        <f>20+30+30</f>
        <v>80</v>
      </c>
      <c r="J17" s="28">
        <f>20*(30*10%)</f>
        <v>60</v>
      </c>
      <c r="K17" s="28">
        <f>30*(80*10%)</f>
        <v>240</v>
      </c>
      <c r="L17" s="28">
        <f>30*(150*10%)</f>
        <v>450</v>
      </c>
      <c r="M17" s="28"/>
      <c r="N17" s="28">
        <f>SUM(J17:M17)</f>
        <v>750</v>
      </c>
      <c r="O17" s="28"/>
      <c r="P17" s="9"/>
      <c r="Q17" s="9"/>
      <c r="R17" s="9"/>
      <c r="S17" s="9"/>
      <c r="T17" s="9"/>
      <c r="U17" s="9"/>
      <c r="V17" s="9"/>
      <c r="W17" s="9"/>
      <c r="X17" s="9"/>
      <c r="Y17" s="9"/>
    </row>
    <row r="18" spans="1:25" x14ac:dyDescent="0.25">
      <c r="A18" s="9"/>
      <c r="B18" s="9"/>
      <c r="C18" s="9"/>
      <c r="D18" s="9"/>
      <c r="E18" s="9"/>
      <c r="F18" s="42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</row>
    <row r="19" spans="1:25" ht="36.6" customHeight="1" x14ac:dyDescent="0.25">
      <c r="A19" s="45" t="s">
        <v>25</v>
      </c>
      <c r="B19" s="31" t="s">
        <v>6</v>
      </c>
      <c r="C19" s="20" t="s">
        <v>30</v>
      </c>
      <c r="D19" s="21">
        <v>150</v>
      </c>
      <c r="E19" s="16">
        <f>40*D19</f>
        <v>6000</v>
      </c>
      <c r="F19" s="41"/>
      <c r="G19" s="17">
        <f>F19*40</f>
        <v>0</v>
      </c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</row>
    <row r="20" spans="1:25" x14ac:dyDescent="0.25">
      <c r="A20" s="9"/>
      <c r="B20" s="9"/>
      <c r="C20" s="9"/>
      <c r="D20" s="9"/>
      <c r="E20" s="9"/>
      <c r="F20" s="42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</row>
    <row r="21" spans="1:25" ht="24" customHeight="1" x14ac:dyDescent="0.25">
      <c r="A21" s="45" t="s">
        <v>26</v>
      </c>
      <c r="B21" s="31" t="s">
        <v>16</v>
      </c>
      <c r="C21" s="20">
        <v>200</v>
      </c>
      <c r="D21" s="21">
        <v>42</v>
      </c>
      <c r="E21" s="21">
        <f>D21*C21</f>
        <v>8400</v>
      </c>
      <c r="F21" s="41"/>
      <c r="G21" s="17">
        <f>F21*C21</f>
        <v>0</v>
      </c>
      <c r="H21" s="9"/>
      <c r="I21" s="9"/>
      <c r="J21" s="9"/>
      <c r="K21" s="9"/>
      <c r="L21" s="9"/>
      <c r="M21" s="9"/>
      <c r="N21" s="9"/>
      <c r="O21" s="9"/>
      <c r="P21" s="9"/>
      <c r="Q21" s="9"/>
    </row>
    <row r="22" spans="1:25" ht="15" customHeight="1" thickBot="1" x14ac:dyDescent="0.3">
      <c r="A22" s="32"/>
      <c r="B22" s="19"/>
      <c r="C22" s="33"/>
      <c r="D22" s="34"/>
      <c r="E22" s="34"/>
      <c r="F22" s="44"/>
      <c r="G22" s="33"/>
      <c r="H22" s="9"/>
      <c r="I22" s="9"/>
      <c r="J22" s="9"/>
      <c r="K22" s="9"/>
      <c r="L22" s="9"/>
      <c r="M22" s="9"/>
      <c r="N22" s="9"/>
      <c r="O22" s="9"/>
      <c r="P22" s="9"/>
      <c r="Q22" s="9"/>
    </row>
    <row r="23" spans="1:25" ht="33.6" customHeight="1" thickBot="1" x14ac:dyDescent="0.4">
      <c r="A23" s="9"/>
      <c r="B23" s="11" t="s">
        <v>10</v>
      </c>
      <c r="C23" s="9"/>
      <c r="D23" s="9"/>
      <c r="E23" s="9"/>
      <c r="F23" s="42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</row>
    <row r="24" spans="1:25" ht="23.45" customHeight="1" x14ac:dyDescent="0.25">
      <c r="A24" s="45" t="s">
        <v>15</v>
      </c>
      <c r="B24" s="30" t="s">
        <v>8</v>
      </c>
      <c r="C24" s="20">
        <v>15</v>
      </c>
      <c r="D24" s="21">
        <v>120</v>
      </c>
      <c r="E24" s="21">
        <f>D24*C24</f>
        <v>1800</v>
      </c>
      <c r="F24" s="41"/>
      <c r="G24" s="17">
        <f>F24*C24</f>
        <v>0</v>
      </c>
      <c r="H24" s="9"/>
      <c r="I24" s="9"/>
      <c r="J24" s="9"/>
      <c r="K24" s="9"/>
      <c r="L24" s="9"/>
      <c r="M24" s="9"/>
      <c r="N24" s="9"/>
      <c r="O24" s="9"/>
      <c r="P24" s="9"/>
      <c r="Q24" s="9"/>
    </row>
    <row r="25" spans="1:25" ht="15.75" thickBot="1" x14ac:dyDescent="0.3">
      <c r="A25" s="9"/>
      <c r="B25" s="9"/>
      <c r="C25" s="9"/>
      <c r="D25" s="9"/>
      <c r="E25" s="9"/>
      <c r="F25" s="42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</row>
    <row r="26" spans="1:25" ht="33.6" customHeight="1" thickBot="1" x14ac:dyDescent="0.4">
      <c r="A26" s="9"/>
      <c r="B26" s="11" t="s">
        <v>19</v>
      </c>
      <c r="C26" s="9"/>
      <c r="D26" s="9"/>
      <c r="E26" s="9"/>
      <c r="F26" s="42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</row>
    <row r="27" spans="1:25" ht="24.6" customHeight="1" x14ac:dyDescent="0.25">
      <c r="A27" s="49" t="s">
        <v>18</v>
      </c>
      <c r="B27" s="31" t="s">
        <v>4</v>
      </c>
      <c r="C27" s="20">
        <v>40</v>
      </c>
      <c r="D27" s="21">
        <v>8</v>
      </c>
      <c r="E27" s="21">
        <f>D27*C27</f>
        <v>320</v>
      </c>
      <c r="F27" s="41"/>
      <c r="G27" s="17">
        <f>F27*C27</f>
        <v>0</v>
      </c>
      <c r="H27" s="9"/>
      <c r="I27" s="9"/>
      <c r="J27" s="9"/>
      <c r="K27" s="9"/>
      <c r="L27" s="9"/>
      <c r="M27" s="9"/>
      <c r="N27" s="9"/>
      <c r="O27" s="9"/>
      <c r="P27" s="9"/>
      <c r="Q27" s="9"/>
    </row>
    <row r="28" spans="1:25" ht="42" customHeight="1" x14ac:dyDescent="0.25">
      <c r="A28" s="49"/>
      <c r="B28" s="35" t="s">
        <v>7</v>
      </c>
      <c r="C28" s="20">
        <v>40</v>
      </c>
      <c r="D28" s="21">
        <v>10</v>
      </c>
      <c r="E28" s="21">
        <f>D28*C28</f>
        <v>400</v>
      </c>
      <c r="F28" s="41"/>
      <c r="G28" s="17">
        <f>F28*C28</f>
        <v>0</v>
      </c>
      <c r="H28" s="9"/>
      <c r="I28" s="9"/>
      <c r="J28" s="9"/>
      <c r="K28" s="9"/>
      <c r="L28" s="9"/>
      <c r="M28" s="9"/>
      <c r="N28" s="9"/>
      <c r="O28" s="9"/>
      <c r="P28" s="9"/>
      <c r="Q28" s="9"/>
    </row>
    <row r="29" spans="1:25" ht="21.95" customHeight="1" x14ac:dyDescent="0.25">
      <c r="A29" s="32"/>
      <c r="B29" s="36"/>
      <c r="C29" s="33"/>
      <c r="D29" s="34"/>
      <c r="E29" s="34"/>
      <c r="F29" s="47"/>
      <c r="G29" s="33"/>
      <c r="H29" s="9"/>
      <c r="I29" s="9"/>
      <c r="J29" s="9"/>
      <c r="K29" s="9"/>
      <c r="L29" s="9"/>
      <c r="M29" s="9"/>
      <c r="N29" s="9"/>
      <c r="O29" s="9"/>
      <c r="P29" s="9"/>
      <c r="Q29" s="9"/>
    </row>
    <row r="30" spans="1:25" ht="83.25" customHeight="1" x14ac:dyDescent="0.25">
      <c r="A30" s="32"/>
      <c r="B30" s="36"/>
      <c r="C30" s="33"/>
      <c r="D30" s="34"/>
      <c r="E30" s="34"/>
      <c r="F30" s="74" t="s">
        <v>22</v>
      </c>
      <c r="G30" s="7" t="s">
        <v>2</v>
      </c>
      <c r="H30" s="9"/>
      <c r="I30" s="9"/>
      <c r="J30" s="9"/>
      <c r="K30" s="9"/>
      <c r="L30" s="9"/>
      <c r="M30" s="9"/>
      <c r="N30" s="9"/>
      <c r="O30" s="9"/>
      <c r="P30" s="9"/>
      <c r="Q30" s="9"/>
    </row>
    <row r="31" spans="1:25" ht="87" customHeight="1" x14ac:dyDescent="0.25">
      <c r="A31" s="29" t="s">
        <v>29</v>
      </c>
      <c r="B31" s="35" t="s">
        <v>23</v>
      </c>
      <c r="C31" s="20">
        <v>80</v>
      </c>
      <c r="D31" s="37" t="s">
        <v>21</v>
      </c>
      <c r="E31" s="21">
        <f>(20*(D6*10%))+((30*(D9*10%)))+ (30*(D19*10%))</f>
        <v>750</v>
      </c>
      <c r="F31" s="70"/>
      <c r="G31" s="21">
        <f>(20*(F6*F31))+((30*(F9*F31)))+ (30*(F19*F31))</f>
        <v>0</v>
      </c>
      <c r="H31" s="9"/>
      <c r="I31" s="9"/>
      <c r="J31" s="9"/>
      <c r="K31" s="9"/>
      <c r="L31" s="9"/>
      <c r="M31" s="9"/>
      <c r="N31" s="9"/>
      <c r="O31" s="9"/>
      <c r="P31" s="9"/>
      <c r="Q31" s="9"/>
    </row>
    <row r="32" spans="1:25" ht="18.75" customHeight="1" thickBot="1" x14ac:dyDescent="0.3">
      <c r="A32" s="38"/>
      <c r="B32" s="36"/>
      <c r="C32" s="33"/>
      <c r="D32" s="33"/>
      <c r="E32" s="33"/>
      <c r="F32" s="47"/>
      <c r="G32" s="33"/>
      <c r="H32" s="9"/>
      <c r="I32" s="9"/>
      <c r="J32" s="9"/>
      <c r="K32" s="9"/>
      <c r="L32" s="9"/>
      <c r="M32" s="9"/>
      <c r="N32" s="9"/>
      <c r="O32" s="9"/>
      <c r="P32" s="9"/>
      <c r="Q32" s="9"/>
    </row>
    <row r="33" spans="1:17" ht="51" customHeight="1" x14ac:dyDescent="0.25">
      <c r="A33" s="64" t="s">
        <v>32</v>
      </c>
      <c r="B33" s="65"/>
      <c r="C33" s="50" t="s">
        <v>5</v>
      </c>
      <c r="D33" s="51"/>
      <c r="E33" s="66">
        <f>SUM(E6:E28)</f>
        <v>70820</v>
      </c>
      <c r="F33" s="56" t="s">
        <v>34</v>
      </c>
      <c r="G33" s="59">
        <f>SUM(G6:G28)</f>
        <v>0</v>
      </c>
      <c r="H33" s="9"/>
      <c r="I33" s="9"/>
      <c r="J33" s="9"/>
      <c r="K33" s="9"/>
      <c r="L33" s="9"/>
      <c r="M33" s="9"/>
      <c r="N33" s="9"/>
      <c r="O33" s="9"/>
      <c r="P33" s="9"/>
      <c r="Q33" s="9"/>
    </row>
    <row r="34" spans="1:17" ht="51" customHeight="1" x14ac:dyDescent="0.25">
      <c r="A34" s="39"/>
      <c r="B34" s="9"/>
      <c r="C34" s="52"/>
      <c r="D34" s="53"/>
      <c r="E34" s="67"/>
      <c r="F34" s="57"/>
      <c r="G34" s="60"/>
      <c r="H34" s="9"/>
      <c r="I34" s="9"/>
      <c r="J34" s="9"/>
      <c r="K34" s="9"/>
      <c r="L34" s="9"/>
      <c r="M34" s="9"/>
      <c r="N34" s="9"/>
      <c r="O34" s="9"/>
      <c r="P34" s="9"/>
      <c r="Q34" s="9"/>
    </row>
    <row r="35" spans="1:17" x14ac:dyDescent="0.25">
      <c r="A35" s="9"/>
      <c r="B35" s="9"/>
      <c r="C35" s="52"/>
      <c r="D35" s="53"/>
      <c r="E35" s="68"/>
      <c r="F35" s="57"/>
      <c r="G35" s="61"/>
      <c r="H35" s="9"/>
      <c r="I35" s="9"/>
      <c r="J35" s="9"/>
      <c r="K35" s="9"/>
      <c r="L35" s="9"/>
      <c r="M35" s="9"/>
      <c r="N35" s="9"/>
      <c r="O35" s="9"/>
      <c r="P35" s="9"/>
      <c r="Q35" s="9"/>
    </row>
    <row r="36" spans="1:17" ht="18.75" customHeight="1" thickBot="1" x14ac:dyDescent="0.3">
      <c r="A36" s="9"/>
      <c r="B36" s="9"/>
      <c r="C36" s="54"/>
      <c r="D36" s="55"/>
      <c r="E36" s="69"/>
      <c r="F36" s="58"/>
      <c r="G36" s="62"/>
      <c r="H36" s="9"/>
      <c r="I36" s="9"/>
      <c r="J36" s="9"/>
      <c r="K36" s="9"/>
      <c r="L36" s="9"/>
      <c r="M36" s="9"/>
      <c r="N36" s="9"/>
      <c r="O36" s="9"/>
      <c r="P36" s="9"/>
      <c r="Q36" s="9"/>
    </row>
    <row r="37" spans="1:17" x14ac:dyDescent="0.25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</row>
    <row r="38" spans="1:17" x14ac:dyDescent="0.25">
      <c r="A38" s="9"/>
      <c r="B38" s="9"/>
      <c r="C38" s="9"/>
      <c r="D38" s="9"/>
      <c r="E38" s="9"/>
      <c r="F38" s="40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</row>
    <row r="39" spans="1:17" x14ac:dyDescent="0.25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</row>
    <row r="40" spans="1:17" x14ac:dyDescent="0.25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</row>
    <row r="41" spans="1:17" x14ac:dyDescent="0.25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</row>
    <row r="42" spans="1:17" x14ac:dyDescent="0.25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</row>
    <row r="43" spans="1:17" x14ac:dyDescent="0.25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</row>
    <row r="44" spans="1:17" x14ac:dyDescent="0.25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</row>
    <row r="45" spans="1:17" x14ac:dyDescent="0.25">
      <c r="A45" s="9"/>
      <c r="B45" s="9"/>
      <c r="C45" s="9"/>
      <c r="D45" s="9"/>
      <c r="E45" s="9"/>
      <c r="F45" s="9"/>
      <c r="G45" s="9"/>
      <c r="H45" s="9"/>
      <c r="I45" s="9"/>
    </row>
    <row r="46" spans="1:17" x14ac:dyDescent="0.25">
      <c r="A46" s="9"/>
      <c r="B46" s="9"/>
      <c r="C46" s="9"/>
      <c r="D46" s="9"/>
      <c r="E46" s="9"/>
      <c r="F46" s="9"/>
      <c r="G46" s="9"/>
      <c r="H46" s="9"/>
      <c r="I46" s="9"/>
    </row>
    <row r="47" spans="1:17" x14ac:dyDescent="0.25">
      <c r="A47" s="9"/>
      <c r="B47" s="9"/>
      <c r="C47" s="9"/>
      <c r="D47" s="9"/>
      <c r="E47" s="9"/>
      <c r="F47" s="9"/>
      <c r="G47" s="9"/>
      <c r="H47" s="9"/>
      <c r="I47" s="9"/>
    </row>
    <row r="48" spans="1:17" x14ac:dyDescent="0.25">
      <c r="A48" s="9"/>
      <c r="B48" s="9"/>
      <c r="C48" s="9"/>
      <c r="D48" s="9"/>
      <c r="E48" s="9"/>
      <c r="F48" s="9"/>
      <c r="G48" s="9"/>
      <c r="H48" s="9"/>
      <c r="I48" s="9"/>
    </row>
    <row r="49" spans="1:9" x14ac:dyDescent="0.25">
      <c r="A49" s="9"/>
      <c r="B49" s="9"/>
      <c r="C49" s="9"/>
      <c r="D49" s="9"/>
      <c r="E49" s="9"/>
      <c r="F49" s="9"/>
      <c r="G49" s="9"/>
      <c r="H49" s="9"/>
      <c r="I49" s="9"/>
    </row>
    <row r="50" spans="1:9" x14ac:dyDescent="0.25">
      <c r="A50" s="9"/>
      <c r="B50" s="9"/>
      <c r="C50" s="9"/>
      <c r="D50" s="9"/>
      <c r="E50" s="9"/>
      <c r="F50" s="9"/>
      <c r="G50" s="9"/>
      <c r="H50" s="9"/>
      <c r="I50" s="9"/>
    </row>
    <row r="51" spans="1:9" x14ac:dyDescent="0.25">
      <c r="A51" s="9"/>
      <c r="B51" s="9"/>
      <c r="C51" s="9"/>
      <c r="D51" s="9"/>
      <c r="E51" s="9"/>
      <c r="F51" s="9"/>
      <c r="G51" s="9"/>
      <c r="H51" s="9"/>
      <c r="I51" s="9"/>
    </row>
    <row r="52" spans="1:9" x14ac:dyDescent="0.25">
      <c r="A52" s="9"/>
      <c r="B52" s="9"/>
      <c r="C52" s="9"/>
      <c r="D52" s="9"/>
      <c r="E52" s="9"/>
      <c r="F52" s="9"/>
      <c r="G52" s="9"/>
      <c r="H52" s="9"/>
      <c r="I52" s="9"/>
    </row>
    <row r="53" spans="1:9" x14ac:dyDescent="0.25">
      <c r="A53" s="9"/>
      <c r="B53" s="9"/>
      <c r="C53" s="9"/>
      <c r="D53" s="9"/>
      <c r="E53" s="9"/>
      <c r="F53" s="9"/>
      <c r="G53" s="9"/>
      <c r="H53" s="9"/>
      <c r="I53" s="9"/>
    </row>
    <row r="54" spans="1:9" x14ac:dyDescent="0.25">
      <c r="A54" s="9"/>
      <c r="B54" s="9"/>
      <c r="C54" s="9"/>
      <c r="D54" s="9"/>
      <c r="E54" s="9"/>
      <c r="F54" s="9"/>
      <c r="G54" s="9"/>
      <c r="H54" s="9"/>
      <c r="I54" s="9"/>
    </row>
    <row r="55" spans="1:9" x14ac:dyDescent="0.25">
      <c r="A55" s="9"/>
      <c r="B55" s="9"/>
      <c r="C55" s="9"/>
      <c r="D55" s="9"/>
      <c r="E55" s="9"/>
      <c r="F55" s="9"/>
      <c r="G55" s="9"/>
      <c r="H55" s="9"/>
      <c r="I55" s="9"/>
    </row>
    <row r="56" spans="1:9" x14ac:dyDescent="0.25">
      <c r="A56" s="9"/>
      <c r="B56" s="9"/>
      <c r="C56" s="9"/>
      <c r="D56" s="9"/>
      <c r="E56" s="9"/>
      <c r="F56" s="9"/>
      <c r="G56" s="9"/>
      <c r="H56" s="9"/>
      <c r="I56" s="9"/>
    </row>
    <row r="57" spans="1:9" x14ac:dyDescent="0.25">
      <c r="A57" s="9"/>
      <c r="B57" s="9"/>
      <c r="C57" s="9"/>
      <c r="D57" s="9"/>
      <c r="E57" s="9"/>
      <c r="F57" s="9"/>
      <c r="G57" s="9"/>
      <c r="H57" s="9"/>
      <c r="I57" s="9"/>
    </row>
    <row r="58" spans="1:9" x14ac:dyDescent="0.25">
      <c r="A58" s="9"/>
      <c r="B58" s="9"/>
      <c r="C58" s="9"/>
      <c r="D58" s="9"/>
      <c r="E58" s="9"/>
      <c r="F58" s="9"/>
      <c r="G58" s="9"/>
      <c r="H58" s="9"/>
      <c r="I58" s="9"/>
    </row>
    <row r="59" spans="1:9" x14ac:dyDescent="0.25">
      <c r="A59" s="9"/>
      <c r="B59" s="9"/>
      <c r="C59" s="9"/>
      <c r="D59" s="9"/>
      <c r="E59" s="9"/>
      <c r="F59" s="9"/>
      <c r="G59" s="9"/>
      <c r="H59" s="9"/>
      <c r="I59" s="9"/>
    </row>
    <row r="60" spans="1:9" x14ac:dyDescent="0.25">
      <c r="A60" s="9"/>
      <c r="B60" s="9"/>
      <c r="C60" s="9"/>
      <c r="D60" s="9"/>
      <c r="E60" s="9"/>
      <c r="F60" s="9"/>
      <c r="G60" s="9"/>
      <c r="H60" s="9"/>
      <c r="I60" s="9"/>
    </row>
    <row r="1048519" spans="5:5" x14ac:dyDescent="0.25">
      <c r="E1048519" s="1">
        <f>SUM(E7:E1048518)</f>
        <v>140890</v>
      </c>
    </row>
  </sheetData>
  <sheetProtection password="9150" sheet="1" objects="1" scenarios="1"/>
  <mergeCells count="9">
    <mergeCell ref="B1:F1"/>
    <mergeCell ref="A27:A28"/>
    <mergeCell ref="C33:D36"/>
    <mergeCell ref="F33:F36"/>
    <mergeCell ref="G33:G36"/>
    <mergeCell ref="B10:C10"/>
    <mergeCell ref="A33:B33"/>
    <mergeCell ref="B7:C7"/>
    <mergeCell ref="E33:E36"/>
  </mergeCells>
  <pageMargins left="0.7" right="0.7" top="0.75" bottom="0.75" header="0.3" footer="0.3"/>
  <pageSetup paperSize="9" scale="46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FICHA DE PRECIOS</vt:lpstr>
      <vt:lpstr>'FICHA DE PRECIOS'!Área_de_impresión</vt:lpstr>
    </vt:vector>
  </TitlesOfParts>
  <Company>FERIA DE MADRID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Cristina Rodríguez-Salinas</dc:creator>
  <cp:lastModifiedBy>Macarena Pastor</cp:lastModifiedBy>
  <cp:lastPrinted>2019-05-14T11:31:17Z</cp:lastPrinted>
  <dcterms:created xsi:type="dcterms:W3CDTF">2017-10-11T13:38:25Z</dcterms:created>
  <dcterms:modified xsi:type="dcterms:W3CDTF">2019-06-11T14:36:11Z</dcterms:modified>
</cp:coreProperties>
</file>