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nuel.masnou\Desktop\"/>
    </mc:Choice>
  </mc:AlternateContent>
  <bookViews>
    <workbookView xWindow="-120" yWindow="-120" windowWidth="29040" windowHeight="15840"/>
  </bookViews>
  <sheets>
    <sheet name="cuadro de precios-ofertas"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226" i="1" l="1"/>
  <c r="G224" i="1"/>
  <c r="G222" i="1"/>
  <c r="G220" i="1"/>
  <c r="G218" i="1"/>
  <c r="G216" i="1"/>
  <c r="G214" i="1"/>
  <c r="G212" i="1"/>
  <c r="G210" i="1"/>
  <c r="G208" i="1"/>
  <c r="G206" i="1"/>
  <c r="G204" i="1"/>
  <c r="G202" i="1"/>
  <c r="G200" i="1"/>
  <c r="G198" i="1"/>
  <c r="G193" i="1"/>
  <c r="G191" i="1"/>
  <c r="G189" i="1"/>
  <c r="G187" i="1"/>
  <c r="G185" i="1"/>
  <c r="G183" i="1"/>
  <c r="G181" i="1"/>
  <c r="G179" i="1"/>
  <c r="G177" i="1"/>
  <c r="G175" i="1"/>
  <c r="G170" i="1"/>
  <c r="G168" i="1"/>
  <c r="G166" i="1"/>
  <c r="G164" i="1"/>
  <c r="G162" i="1"/>
  <c r="G160" i="1"/>
  <c r="G158" i="1"/>
  <c r="G156" i="1"/>
  <c r="G154" i="1"/>
  <c r="G152" i="1"/>
  <c r="G150" i="1"/>
  <c r="G148" i="1"/>
  <c r="G146" i="1"/>
  <c r="G144" i="1"/>
  <c r="G139" i="1"/>
  <c r="G137" i="1"/>
  <c r="G135" i="1"/>
  <c r="G133" i="1"/>
  <c r="G131" i="1"/>
  <c r="G129" i="1"/>
  <c r="G127" i="1"/>
  <c r="G125" i="1"/>
  <c r="G123" i="1"/>
  <c r="G121" i="1"/>
  <c r="G119" i="1"/>
  <c r="G117" i="1"/>
  <c r="G115" i="1"/>
  <c r="G113" i="1"/>
  <c r="G111" i="1"/>
  <c r="G109" i="1"/>
  <c r="G107" i="1"/>
  <c r="G105" i="1"/>
  <c r="G103" i="1"/>
  <c r="G101" i="1"/>
  <c r="G99" i="1"/>
  <c r="G97" i="1"/>
  <c r="H97" i="1" s="1"/>
  <c r="G95" i="1"/>
  <c r="G93" i="1"/>
  <c r="G91" i="1"/>
  <c r="G89" i="1"/>
  <c r="H11" i="1" l="1"/>
  <c r="H13" i="1"/>
  <c r="H15" i="1"/>
  <c r="H17" i="1"/>
  <c r="H19" i="1"/>
  <c r="H22" i="1"/>
  <c r="H24" i="1"/>
  <c r="H26" i="1"/>
  <c r="H28" i="1"/>
  <c r="H30" i="1"/>
  <c r="H32" i="1"/>
  <c r="H35" i="1"/>
  <c r="H37" i="1"/>
  <c r="H39" i="1"/>
  <c r="H41" i="1"/>
  <c r="H43" i="1"/>
  <c r="H45" i="1"/>
  <c r="H47" i="1"/>
  <c r="H49" i="1"/>
  <c r="H51" i="1"/>
  <c r="H53" i="1"/>
  <c r="H55" i="1"/>
  <c r="H57" i="1"/>
  <c r="H59" i="1"/>
  <c r="H61" i="1"/>
  <c r="H63" i="1"/>
  <c r="H65" i="1"/>
  <c r="H68" i="1"/>
  <c r="H70" i="1"/>
  <c r="H72" i="1"/>
  <c r="H74" i="1"/>
  <c r="H76" i="1"/>
  <c r="H78" i="1"/>
  <c r="H80" i="1"/>
  <c r="H82" i="1"/>
  <c r="H85" i="1"/>
  <c r="H89" i="1"/>
  <c r="H91" i="1"/>
  <c r="H93" i="1"/>
  <c r="H95" i="1"/>
  <c r="H99" i="1"/>
  <c r="H101" i="1"/>
  <c r="H103" i="1"/>
  <c r="H105" i="1"/>
  <c r="H107" i="1"/>
  <c r="H109" i="1"/>
  <c r="H111" i="1"/>
  <c r="H113" i="1"/>
  <c r="H115" i="1"/>
  <c r="H117" i="1"/>
  <c r="H119" i="1"/>
  <c r="H121" i="1"/>
  <c r="H123" i="1"/>
  <c r="H125" i="1"/>
  <c r="H127" i="1"/>
  <c r="H129" i="1"/>
  <c r="H131" i="1"/>
  <c r="H133" i="1"/>
  <c r="H135" i="1"/>
  <c r="H137" i="1"/>
  <c r="H139" i="1"/>
  <c r="H142" i="1"/>
  <c r="H144" i="1"/>
  <c r="H146" i="1"/>
  <c r="H148" i="1"/>
  <c r="H150" i="1"/>
  <c r="H152" i="1"/>
  <c r="H154" i="1"/>
  <c r="H156" i="1"/>
  <c r="H158" i="1"/>
  <c r="H160" i="1"/>
  <c r="H162" i="1"/>
  <c r="H164" i="1"/>
  <c r="H166" i="1"/>
  <c r="H168" i="1"/>
  <c r="H170" i="1"/>
  <c r="H173" i="1"/>
  <c r="H175" i="1"/>
  <c r="H177" i="1"/>
  <c r="H179" i="1"/>
  <c r="H181" i="1"/>
  <c r="H183" i="1"/>
  <c r="H185" i="1"/>
  <c r="H187" i="1"/>
  <c r="H189" i="1"/>
  <c r="H191" i="1"/>
  <c r="H193" i="1"/>
  <c r="H196" i="1"/>
  <c r="H198" i="1"/>
  <c r="H200" i="1"/>
  <c r="H202" i="1"/>
  <c r="H204" i="1"/>
  <c r="H206" i="1"/>
  <c r="H208" i="1"/>
  <c r="H210" i="1"/>
  <c r="H212" i="1"/>
  <c r="H214" i="1"/>
  <c r="H216" i="1"/>
  <c r="H218" i="1"/>
  <c r="H220" i="1"/>
  <c r="H222" i="1"/>
  <c r="H224" i="1"/>
  <c r="H226" i="1"/>
  <c r="H9" i="1"/>
  <c r="H229" i="1" l="1"/>
  <c r="J35" i="1"/>
  <c r="J37" i="1"/>
  <c r="J39" i="1"/>
  <c r="J41" i="1"/>
  <c r="J43" i="1"/>
  <c r="J45" i="1"/>
  <c r="J47" i="1"/>
  <c r="J49" i="1"/>
  <c r="J51" i="1"/>
  <c r="J53" i="1"/>
  <c r="J55" i="1"/>
  <c r="J57" i="1"/>
  <c r="J59" i="1"/>
  <c r="J61" i="1"/>
  <c r="J63" i="1"/>
  <c r="J65" i="1"/>
  <c r="J68" i="1"/>
  <c r="J70" i="1"/>
  <c r="J72" i="1"/>
  <c r="J74" i="1"/>
  <c r="J76" i="1"/>
  <c r="J78" i="1"/>
  <c r="J80" i="1"/>
  <c r="J82" i="1"/>
  <c r="J89" i="1"/>
  <c r="J91" i="1"/>
  <c r="J93" i="1"/>
  <c r="J95" i="1"/>
  <c r="J97" i="1"/>
  <c r="J99" i="1"/>
  <c r="J101" i="1"/>
  <c r="J103" i="1"/>
  <c r="J105" i="1"/>
  <c r="J107" i="1"/>
  <c r="J109" i="1"/>
  <c r="J111" i="1"/>
  <c r="J113" i="1"/>
  <c r="J115" i="1"/>
  <c r="J117" i="1"/>
  <c r="J119" i="1"/>
  <c r="J121" i="1"/>
  <c r="J123" i="1"/>
  <c r="J125" i="1"/>
  <c r="J127" i="1"/>
  <c r="J129" i="1"/>
  <c r="J131" i="1"/>
  <c r="J133" i="1"/>
  <c r="J135" i="1"/>
  <c r="J137" i="1"/>
  <c r="J139" i="1"/>
  <c r="J142" i="1"/>
  <c r="J144" i="1"/>
  <c r="J146" i="1"/>
  <c r="J148" i="1"/>
  <c r="J150" i="1"/>
  <c r="J152" i="1"/>
  <c r="J154" i="1"/>
  <c r="J156" i="1"/>
  <c r="J158" i="1"/>
  <c r="J160" i="1"/>
  <c r="J162" i="1"/>
  <c r="J164" i="1"/>
  <c r="J166" i="1"/>
  <c r="J168" i="1"/>
  <c r="J170" i="1"/>
  <c r="J173" i="1"/>
  <c r="J175" i="1"/>
  <c r="J177" i="1"/>
  <c r="J179" i="1"/>
  <c r="J181" i="1"/>
  <c r="J183" i="1"/>
  <c r="J185" i="1"/>
  <c r="J187" i="1"/>
  <c r="J189" i="1"/>
  <c r="J191" i="1"/>
  <c r="J193" i="1"/>
  <c r="J196" i="1"/>
  <c r="J198" i="1"/>
  <c r="J200" i="1"/>
  <c r="J202" i="1"/>
  <c r="J204" i="1"/>
  <c r="J206" i="1"/>
  <c r="J208" i="1"/>
  <c r="J210" i="1"/>
  <c r="J212" i="1"/>
  <c r="J214" i="1"/>
  <c r="J216" i="1"/>
  <c r="J218" i="1"/>
  <c r="J220" i="1"/>
  <c r="J222" i="1"/>
  <c r="J224" i="1"/>
  <c r="J226" i="1"/>
  <c r="J11" i="1"/>
  <c r="J13" i="1"/>
  <c r="J15" i="1"/>
  <c r="J17" i="1"/>
  <c r="J19" i="1"/>
  <c r="J24" i="1"/>
  <c r="J26" i="1"/>
  <c r="J28" i="1"/>
  <c r="J30" i="1"/>
  <c r="J32" i="1"/>
  <c r="J9" i="1"/>
  <c r="H231" i="1" l="1"/>
  <c r="H232" i="1"/>
  <c r="J229" i="1"/>
  <c r="J231" i="1" l="1"/>
  <c r="J232" i="1"/>
  <c r="H233" i="1"/>
  <c r="H235" i="1" s="1"/>
  <c r="J233" i="1" l="1"/>
  <c r="J235" i="1" s="1"/>
</calcChain>
</file>

<file path=xl/sharedStrings.xml><?xml version="1.0" encoding="utf-8"?>
<sst xmlns="http://schemas.openxmlformats.org/spreadsheetml/2006/main" count="545" uniqueCount="337">
  <si>
    <t>Presupuesto</t>
  </si>
  <si>
    <t>para comprobación IFEMA/PM</t>
  </si>
  <si>
    <t>Código</t>
  </si>
  <si>
    <t>Nat</t>
  </si>
  <si>
    <t>Ud</t>
  </si>
  <si>
    <t>Resumen</t>
  </si>
  <si>
    <t xml:space="preserve">C01          </t>
  </si>
  <si>
    <t>Capítulo</t>
  </si>
  <si>
    <t/>
  </si>
  <si>
    <t>ACTUACIONES PREVIAS</t>
  </si>
  <si>
    <t xml:space="preserve">PNMT_012     </t>
  </si>
  <si>
    <t>Partida</t>
  </si>
  <si>
    <t>m2</t>
  </si>
  <si>
    <t>DESBROCE DE TERRENO CON TRANSPORTE A VERTEDERO U OBRA</t>
  </si>
  <si>
    <t xml:space="preserve">Desbroce y limpieza superficial de terreno de monte bajo por medios mecánicos, hasta una profundidad de 20 cm, incluso carga y transporte de la tierra vegetal y productos resultantes a vertedero (a cualquier distancia) o lugar de empleo en obra, con parte proporcional de medios auxiliares, sin medidas de protección colectivas. Medición de volumen sobre perfil.
</t>
  </si>
  <si>
    <t xml:space="preserve">PNMT_007     </t>
  </si>
  <si>
    <t>m3</t>
  </si>
  <si>
    <t>DEMOLICIÓN Y LEVANTADO PAVIMENTO HORMIGÓN EN MASA SIN TRANSPORTE</t>
  </si>
  <si>
    <t>Demolición y levantado a máquina, de pavimento de hormigón en masa de espesor variable, incluso limpieza y retirada de escombros a pie de carga, sin transporte a vertedero o planta de reciclaje y con parte proporcional de medios auxiliares, sin medidas de protección colectivas. Medición de volumen realmente ejecutado. Conforme a ORDEN FOM/1382/2002-PG3-Art.301.</t>
  </si>
  <si>
    <t xml:space="preserve">PNMT_006     </t>
  </si>
  <si>
    <t>m</t>
  </si>
  <si>
    <t>DEM.COLECT.HORMIG.Ø=&lt;400</t>
  </si>
  <si>
    <t xml:space="preserve">Demolición de colectores de saneamiento enterrados, de tubos de hormigón hasta 40 cm de diámetro, incluso limpieza y retirada de escombreos a pie de carga, sin la excavación previsa para descubrirlos, sin transporte al gestor de residuos y con p.p. de medios auxiliares, medidad la longitud ejecutada en obra.
</t>
  </si>
  <si>
    <t xml:space="preserve">PNMT_008     </t>
  </si>
  <si>
    <t>u</t>
  </si>
  <si>
    <t>TALADO ÁRBOL d=10-30 cm SIN TRANSPORTE</t>
  </si>
  <si>
    <t>Talado de árbol de diámetro 10 a 30 cm, troceado y apilado del mismo en la zona indicada a pie de carga, sin incluir carga ni transporte de productos obtenidos y parte proporcional de medios auxiliares, sin medidas de protección colectivas. Conforme a ORDEN FOM/1382/2002-PG3-Art.300.</t>
  </si>
  <si>
    <t xml:space="preserve">PNMT_009     </t>
  </si>
  <si>
    <t>DESTOCONADO ÁRBOL d=10-30 cm SIN TRANSPORTE</t>
  </si>
  <si>
    <t>Destoconado de árbol de diámetro 10 a 30 cm, hasta una profundidad no inferior a 50 cm por debajo de la rasante de explanación, incluso acopio de material obtenido a pie de carga, sin incluir carga ni transporte de productos obtenidos y parte proporcional de medios auxiliares, sin medidas de protección colectivas. Conforme a ORDEN FOM/1382/2002-PG3-Art.300.</t>
  </si>
  <si>
    <t xml:space="preserve">PNMT_013     </t>
  </si>
  <si>
    <t>DEMOLICIÓN Y LEVANTADO PAVIMENTO MBC SIN TRANSPORTE</t>
  </si>
  <si>
    <t>Demolición y levantado a máquina, de pavimento de M.B.C. de espesor variable, incluso limpieza y retirada de escombros a pie de carga, sin transporte a vertedero o planta de reciclaje y con parte proporcional de medios auxiliares, sin medidas de protección colectivas. Medición de volumen realmente ejecutado. Conforme a ORDEN FOM/1382/2002-PG3-Art.301.</t>
  </si>
  <si>
    <t xml:space="preserve">C02          </t>
  </si>
  <si>
    <t>MOVIMIENTO DE TIERRAS</t>
  </si>
  <si>
    <t xml:space="preserve">PNMT_002     </t>
  </si>
  <si>
    <t>DESMONTE TRÁNSITO EXPLANACIÓN A MÁQUINA &lt;1 km EN OBRA</t>
  </si>
  <si>
    <t xml:space="preserve">Desmonte en terreno de tránsito de la explanación, con medios mecánicos, incluso transporte de los productos de la excavación a lugar de empleo en obra , hasta 1 km de distancia y parte proporcional de medios auxiliares, sin medidas de protección colectivas. Medición de volumen sobre perfil.
</t>
  </si>
  <si>
    <t xml:space="preserve">PNMT_001     </t>
  </si>
  <si>
    <t>ARRANQUE, CARGA Y TRANSPORTE POR CARRETERA CUALQUIER TERRENO</t>
  </si>
  <si>
    <t xml:space="preserve">Arranque, carga y transporte de material en cualquier tipo de terreno según estudio geotécnico suministrado, a cualquier distancia, medido sobre perfil, por medios mecánicos. Incluido el canon de vertedero y la parte proporcional de medios auxiliares.
</t>
  </si>
  <si>
    <t xml:space="preserve">PN01RTN090   </t>
  </si>
  <si>
    <t>TERRAPLÉN EN NÚCLEO Y CIMIENTOS CON PRODUCTOS DE LA EXCAVACIÓN</t>
  </si>
  <si>
    <t xml:space="preserve">Terraplén en núcleo y cimientos con productos de la excavación, extendido, humectación y compactación, incluso perfilado de taludes y preparación de la superficie de asiento del terraplén, terminado. Incluida parte proporcional de medios auxiliares, sin medidas de protección colectivas. Medición sobre perfil. Conforme a ORDEN FOM/1382/2002-PG3-Art.330.
</t>
  </si>
  <si>
    <t xml:space="preserve">PN01RTC090   </t>
  </si>
  <si>
    <t>TERRAPLÉN DE CORONACIÓN CON PRODUCTOS DE LA EXCAVACIÓN</t>
  </si>
  <si>
    <t xml:space="preserve">Terraplén de coronación con productos procedentes de la excavación, extendido, humectación y compactación, incluso perfilado de taludes y rasanteo de la superficie de coronación, terminado. Incluida parte proporcional de medios auxiliares, sin medidas de protección colectivas. Medición sobre perfil. Conforme a ORDEN FOM/1382/2002-PG3-Art.330.
</t>
  </si>
  <si>
    <t xml:space="preserve">PNMT_004     </t>
  </si>
  <si>
    <t>DESMONTE TERRENO BLANDO EXPLANACIÓN A MÁQUINA &lt;1 km EN OBRA</t>
  </si>
  <si>
    <t xml:space="preserve">Desmonte en terreno blando de la explanación, con medios mecánicos, incluso transporte de los productos de la excavación a lugar de empleo en obra, hasta 1 km de distancia y parte proporcional de medios auxiliares, sin medidas de protección colectivas. Medición de volumen sobre perfil.
</t>
  </si>
  <si>
    <t xml:space="preserve">C03          </t>
  </si>
  <si>
    <t>ESTRUCTURAS</t>
  </si>
  <si>
    <t xml:space="preserve">U01EEZ030    </t>
  </si>
  <si>
    <t>EXCAVACIÓN ZANJA TIERRA  SIN TRANSPORTE</t>
  </si>
  <si>
    <t xml:space="preserve">Excavación en zanja en tierra, incluso acopio de material obtenido a pie de carga, sin incluir carga ni transporte de tierras y parte proporcional de medios auxiliares, sin medidas de protección colectivas. Medición de volumen sobre perfil. Conforme a ORDEN FOM/1382/2002-PG3, CTE-DB-SE-C y NTE-ADZ.
</t>
  </si>
  <si>
    <t xml:space="preserve">U01PE030     </t>
  </si>
  <si>
    <t>RASANTEO DE CORONACIÓN DE DESMONTE EN TIERRA EN CAJA ENSANCHE SI</t>
  </si>
  <si>
    <t>Rasanteo y refino de la superficie de coronación de desmonte en tierra, en cajas de ensanche, incluso retirada de material sobrante a pie de carga, sin transporte a lugar de empleo en obra ni vertedero y con parte proporcional de medios auxiliares, sin medidas de protección colectivas. Medición de superficie realmente ejecutada. Conforme a ORDEN FOM/1382/2002-PG3-Art.320.</t>
  </si>
  <si>
    <t xml:space="preserve">U01RLM010    </t>
  </si>
  <si>
    <t>RELLENO EN TRASDÓS DE MURO CON MATERIAL DE LA EXCAVACIÓN</t>
  </si>
  <si>
    <t xml:space="preserve">Relleno localizado en trasdós de muros con productos de la excavación, extendido, humectación y compactación en capas de 20 cm de espesor, con un grado de compactación superior al 95%. Incluida parte proporcional de medios auxiliares, sin medidas de protección colectivas. Medición de volumen sobre perfil. Conforme a ORDEN FOM/1382/2002-PG3-Art.332.
</t>
  </si>
  <si>
    <t xml:space="preserve">PNMT_003     </t>
  </si>
  <si>
    <t>CARGA Y TRANSPORTE CARRETERA TRÁNSITO VERTEDERO</t>
  </si>
  <si>
    <t xml:space="preserve">Carga y transporte por carretera de terreno en tránsito a vertedero, a cualquier distancia, medido sobre perfil, con medios mecánicos. Incluido el canon de vertedero y parte proporcional de medios auxiliares.
</t>
  </si>
  <si>
    <t xml:space="preserve">U05CH010     </t>
  </si>
  <si>
    <t>HORMIGÓN LIMPIEZA CIMENTACIÓN HM-20/B/40/IIa - e=10 cm</t>
  </si>
  <si>
    <t>Hormigón de limpieza HM-20/B/40/IIa en cimientos de muros, en capa de 10 cm de espesor; incluso preparación de la superficie de asiento, regleado y nivelado, terminado. Componentes del hormigón con marcado CE y DdP (Declaración de prestaciones) según Reglamento (UE) 305/2011.</t>
  </si>
  <si>
    <t xml:space="preserve">U05CH040     </t>
  </si>
  <si>
    <t>HORMIGÓN CIMENTACIÓN MURO HA-25/B/20/IIa</t>
  </si>
  <si>
    <t>Hormigón HA-25/B/20/IIa en cimentación de muro, incluso preparación de la superficie de asiento, vibrado, regleado y curado, terminado. Componentes del hormigón con marcado CE y DdP (Declaración de prestaciones) según Reglamento (UE) 305/2011.</t>
  </si>
  <si>
    <t xml:space="preserve">U05LAH010    </t>
  </si>
  <si>
    <t>HORMIGÓN ALZADO MURO HA-25/B/20/IIa</t>
  </si>
  <si>
    <t>Hormigón HA-25/B/20/IIa en alzados de muros de hormigón armado, incluso vibrado y curado, totalmente terminado.</t>
  </si>
  <si>
    <t xml:space="preserve">U05CF010     </t>
  </si>
  <si>
    <t>ENCOFRADO EN CIMIENTO DE MURO</t>
  </si>
  <si>
    <t>Encofrado en cimientos de muro, incluso clavazón y desencofrado. Terminado.</t>
  </si>
  <si>
    <t xml:space="preserve">U05LAE010    </t>
  </si>
  <si>
    <t>ENCOFRADO OCULTO ALZADO MUROS HORMIGÓN ARMADO</t>
  </si>
  <si>
    <t>Encofrado oculto en alzados de muros de hormigón armado, incluso clavazón y desencofrado, totalmente terminado.</t>
  </si>
  <si>
    <t xml:space="preserve">U05LAE020    </t>
  </si>
  <si>
    <t>ENCOFRADO VISTO ALZADO MUROS HORMIGÓN ARMADO</t>
  </si>
  <si>
    <t>Encofrado visto en alzados de muros de hormigón armado, incluso clavazón y desencofrado, totalmente terminado.</t>
  </si>
  <si>
    <t xml:space="preserve">U05CR020     </t>
  </si>
  <si>
    <t>kg</t>
  </si>
  <si>
    <t>ACERO CORRUGADO ELABORADO / ARMADO B 500 S/SD CIMENT. MURO</t>
  </si>
  <si>
    <t>Acero corrugado B 500 S ó B 500 SD conforme a UNE 36068:2011, suministrado de manera elaborada o armada (preformada) de taller, y colocado en obra en cimentación de muros. Totalmente montado; i/p.p. de despuntes y alambre de atado. Conforme a EHE-08 y CTE-SE-A. Barras de acero con marcado CE y DdP (Declaración de prestaciones) según Reglamento Europeo (UE) 305/2011.</t>
  </si>
  <si>
    <t xml:space="preserve">U05LAA020    </t>
  </si>
  <si>
    <t>ACERO CORRUGADO ELABORADO / ARMADO B 500 S/SD ALZADO MURO</t>
  </si>
  <si>
    <t>Acero corrugado B 500 S ó B 500 SD conforme a UNE 36068:2011, suministrado de manera elaborada o armada (preformada) de taller, y colocado en obra en alzados de muros. Totalmente montado; i/p.p. de despuntes y alambre de atado. Conforme a EHE-08 y CTE-SE-A. Barras de acero con marcado CE y DdP (Declaración de prestaciones) según Reglamento Europeo (UE) 305/2011.</t>
  </si>
  <si>
    <t xml:space="preserve">PN02BT030    </t>
  </si>
  <si>
    <t>RELLENO FILTRANTE TRASDÓS MURO HORMIGÓN ARMADO</t>
  </si>
  <si>
    <t xml:space="preserve">Relleno de material filtrante, con árido rodado clasificado &lt; 25 mm, en trasdós de muro de hormigón armado, compactado al 100 % del proctor normal con medios de compactación estáticos y dinámicos, incluso rasanteado, terminado.
</t>
  </si>
  <si>
    <t xml:space="preserve">U02LZC100    </t>
  </si>
  <si>
    <t>TUBERÍA DRENAJE PVC CORRUGADO DOBLE CIRCULAR SN4 DN=250 mm</t>
  </si>
  <si>
    <t>Tubería de drenaje enterrada de PVC corrugado doble circular ranurado de diámetro nominal 250 mm y rigidez esférica SN4 kN/m2 (con manguito incorporado). Colocada sobre cama de arena de río de 10 cm de espesor, con compactación por medios mecánicos y nivelación, revestida con geotextil de 125 g/m2 y rellena con grava filtrante 25 cm por encima del tubo, con compactación mayor al 75% y cierre de doble solapa del paquete filtrante (realizado con el propio geotextil). Con p.p. de medios auxiliares y sin incluir la excavación, el tapado posterior de las zanjas, ni los medios de protección colectiva. Medida la longitud realmente ejecutada. Conforme a Orden Circular 17/2003-Drenaje subterráneo y Pliego de Prescripciones Técnicas Generales para Obras de Carreteras y Puentes (PG-3).</t>
  </si>
  <si>
    <t xml:space="preserve">U02GS010     </t>
  </si>
  <si>
    <t>LÁMINA GEOTEXTIL PES NO TEJIDO 120 g/m2  MURO DE HORMIGÓN</t>
  </si>
  <si>
    <t>Lámina geotextil no tejida de poliéster, ligado mecánicamente mediante agujeteado, con un gramaje de 120 g/m2, colocada mediante fijación mecánica en trasdós de muros de hormigón, completamente terminado.</t>
  </si>
  <si>
    <t>C03</t>
  </si>
  <si>
    <t xml:space="preserve">C04          </t>
  </si>
  <si>
    <t>GESTIÓN DE RESIDUOS DE CONSTRUCCIÓN Y DEMOLICIÓN</t>
  </si>
  <si>
    <t xml:space="preserve">S02BV010     </t>
  </si>
  <si>
    <t>VALLA ENREJADO GALVANIZADO</t>
  </si>
  <si>
    <t>Valla metálica móvil de módulos prefabricados de 3,50x2,00 m de altura, enrejados de 330x70 mm y D=5 mm de espesor, batidores horizontales de D=42 mm y 1,50 mm de espesor, todo ello galvanizado en caliente, sobre soporte de hormigón prefabricado de 230x600x150 mm, separados cada 3,50 m, accesorios de fijación, considerando 5 usos, incluso montaje y desmontaje, según R.D. 486/97 y R.D. 1627/97.</t>
  </si>
  <si>
    <t xml:space="preserve">G03BE010     </t>
  </si>
  <si>
    <t>ENTREGA, ALQUILER, RECOGIDA Y CANON DE CONTENEDOR RCD 4 m3 &lt;10 k</t>
  </si>
  <si>
    <t>Coste del alquiler de contenedor de 4 m3 de capacidad para RCD, sólo permitido éste tipo de residuo en el contenedor por el gestor de residuos no peligrosos (autorizado por la Consejería de Medio Ambiente). Según Real Decreto 105/2008, de 1 de febrero por el que se regula la producción y gestión de los residuos de construcción y demolición.</t>
  </si>
  <si>
    <t xml:space="preserve">G03BE040     </t>
  </si>
  <si>
    <t>ENTREGA, ALQUILER, RECOGIDA Y CANON DE CONTENEDOR RCD 8 m3 &lt;10 k</t>
  </si>
  <si>
    <t>Coste del alquiler de contenedor de 8 m3 de capacidad para RCD, sólo permitido éste tipo de residuo en el contenedor por el gestor de residuos no peligrosos (autorizado por la Consejería de Medio Ambiente). Según Real Decreto 105/2008, de 1 de febrero por el que se regula la producción y gestión de los residuos de construcción y demolición.</t>
  </si>
  <si>
    <t xml:space="preserve">PN03BE050    </t>
  </si>
  <si>
    <t>ENTREGA, ALQUILER, RECOGIDA Y CANON DE CONTENEDOR RCD 16 m3 &lt;50</t>
  </si>
  <si>
    <t xml:space="preserve">Coste del alquiler de contenedor de 16 m3 de capacidad para RCD.
</t>
  </si>
  <si>
    <t xml:space="preserve">PNMT_010     </t>
  </si>
  <si>
    <t>TRANSPORTE A VERTEDERO DE PRODUCTOS RESULTANTES DE TALAS</t>
  </si>
  <si>
    <t xml:space="preserve">Transporte a vertedero o planta de reciclaje de los productos resultantes de talas, podas y destoconados, con parte proporcional de medios auxiliares. Incluso canon de vertedero.
</t>
  </si>
  <si>
    <t xml:space="preserve">PNMT_011     </t>
  </si>
  <si>
    <t>CARGA Y TRANSPORTE A PLANTA DE RECICLAJE DE RCD DE HORMIGÓN</t>
  </si>
  <si>
    <t xml:space="preserve">Carga y transporte de RCD escombros fracción hormigón a Planta de Reciclaje de residuos de construcción y demolición (RCD´s) por transportista autorizado (por la Consejería de Medio Ambiente de la comunidad autónoma correspondiente), a cualquier distancia, con camión basculante cargado con medios mecánicos, incluido el canon de vertedero y parte proporcional de medios auxiliares.
</t>
  </si>
  <si>
    <t xml:space="preserve">PNMT_014     </t>
  </si>
  <si>
    <t>CARGA Y TRANSPORTE A PLANTA DE RECICLAJE DE RCD DE AGLOMERADO</t>
  </si>
  <si>
    <t xml:space="preserve">Carga y transporte de RCD escombros procedentes de levantados de pavimentos asfálticos a Planta de Reciclaje de residuos de construcción y demolición (RCD´s) por transportista autorizado (por la Consejería de Medio Ambiente de la comunidad autónoma correspondiente), a cualquier distancia, con camión basculante cargado con medios mecánicos, incluido el canon de vertedero y parte proporcional de medios auxiliares.
</t>
  </si>
  <si>
    <t xml:space="preserve">C05          </t>
  </si>
  <si>
    <t>SEGURIDAD Y SALUD</t>
  </si>
  <si>
    <t xml:space="preserve">Partida presupuestaria incluida en el Estudio de Seguridad y Salud del proyecto.
</t>
  </si>
  <si>
    <t>INSTALACIONES DE HIGIENE Y BIENESTAR</t>
  </si>
  <si>
    <t xml:space="preserve">S01B190      </t>
  </si>
  <si>
    <t>mes</t>
  </si>
  <si>
    <t>ALQUILER CASETA COMEDOR 19,40 m2</t>
  </si>
  <si>
    <t>Mes de alquiler de caseta prefabricada para comedor de obra de 7,92x2,45x2,45 m de 19,40 m2. Estructura y cerramiento de chapa galvanizada pintada, aislamiento de poliestireno expandido autoextinguible, interior con tablero melaminado en color. Cubierta de chapa galvanizada reforzada con perfil de acero; fibra de vidrio de 60 mm, interior con tablex lacado. Suelo de aglomerado revestido con PVC continuo de 2 mm, y poliestireno de 50 mm con apoyo en base de chapa galvanizada de sección trapezoidal. Puerta de 0,80x2,00 m, de chapa galvanizada de 1 mm, reforzada y con poliestireno de 20 mm, picaporte y cerradura. Dos ventanas aluminio anodizado corredera, contraventana de acero galvanizado. Instalación eléctrica a 220 V, toma de tierra, automático, 2 fluorescentes de 40 W, enchufes para 1500 W y punto luz exterior de 60 W. Con transporte a 150 km (ida y vuelta). Entrega y recogida del módulo con camión grúa. Según R.D. 486/97 y R.D. 1627/97.</t>
  </si>
  <si>
    <t xml:space="preserve">S01B240      </t>
  </si>
  <si>
    <t>CASETA ALMACÉN 19,40 m2</t>
  </si>
  <si>
    <t>Caseta prefabricada para almacén de obra de 7,92x2,45x2,45 m de 19,40 m2. Estructura de acero galvanizado. Cubierta y cerramiento lateral de chapa galvanizada trapezoidal de 0,6 mm reforzada con perfiles de acero, interior prelacado. Suelo de aglomerado hidrófugo de 19 mm puerta de acero de 1 mm, de 0,80x2,00 m pintada con cerradura. Ventana fija de cristal de 6 mm, recercado con perfil de goma. Incluido transporte y descarga en obra.</t>
  </si>
  <si>
    <t xml:space="preserve">S01B310      </t>
  </si>
  <si>
    <t>CASETA OFICINA+ASEO 14,65 m2</t>
  </si>
  <si>
    <t>Caseta prefabricada de obra, para un despacho de oficina y un aseo con inodoro y lavabo de 5,98x2,45x2,45 m de 14,65 m2. Estructura y cerramiento de chapa galvanizada pintada, aislamiento de poliestireno expandido autoextinguible, interior con tablero melaminado en color. Cubierta de chapa galvanizada reforzada con perfil de acero; fibra de vidrio de 60 mm, interior con tablex lacado. Divisiones en tablero de melamina. Suelo de aglomerado revestido con PVC continuo de 2 mm, y poliestireno de 50 mm con apoyo en base de chapa galvanizada de sección trapezoidal. Puerta de 0,80x2,00 m, de chapa galvanizada de 1 mm, reforzada y con poliestireno de 20 mm, picaporte y cerradura. Ventana aluminio anodizado corredera, contraventana de acero galvanizado. Instalación eléctrica 220 V, toma de tierra, automático, 2 fluorescentes de 40 W, enchufes para 1500 W y punto luz exterior de 60 W. Equipo de aire acondicionado/bomba de calor. Incluido transporte y descarga en obra. Según R.D. 486/97 y R.D. 1627/97.</t>
  </si>
  <si>
    <t xml:space="preserve">S01B020      </t>
  </si>
  <si>
    <t>ALQUILER CASETA ASEO 1,84 m2</t>
  </si>
  <si>
    <t>Mes de alquiler de caseta prefabricada para aseo en obra de 1,36x1,36x2,48 m. Estructura y cerramiento de chapa galvanizada pintada, aislamiento de poliestireno expandido. Inodoro y lavabo de porcelana vitrificada. Suelo contrachapado hidrófugo con capa fenolítica antideslizante y resistente al desgaste. Tubería de polibutileno aislante y resistente a incrustaciones, hielo y corrosiones, instalación eléctrica monofásica de 220 V con automático. Con transporte a 150 km (ida y vuelta). Entrega y recogida del módulo con camión grúa. Según R.D. 486/97 y R.D. 1627/97.</t>
  </si>
  <si>
    <t xml:space="preserve">S01A020      </t>
  </si>
  <si>
    <t>ACOMETIDA ELÉCTRICA CASETA 4x6 mm2</t>
  </si>
  <si>
    <t>Acometida provisional de electricidad a caseta de obra, desde el cuadro general formada por manguera flexible de 4x6 mm2 de tensión nominal 750 V, incorporando conductor de tierra color verde y amarillo, fijada sobre apoyos intermedios cada 2,50 m. Instalada.</t>
  </si>
  <si>
    <t xml:space="preserve">S01A030      </t>
  </si>
  <si>
    <t>ACOMETIDA PROVISIONAL FONTANERÍA 25 mm</t>
  </si>
  <si>
    <t>Acometida provisional de fontanería para obra de la red general municipal de agua potable hasta una longitud máxima de 8 m, realizada con tubo de polietileno de 25 mm de diámetro, de alta densidad y para 10 atmósferas de presión máxima con collarín de toma de fundición, p.p. de piezas especiales de polietileno y tapón roscado, incluso derechos y permisos para la conexión, terminada y funcionando, y sin incluir la rotura del pavimento.</t>
  </si>
  <si>
    <t xml:space="preserve">S01A040      </t>
  </si>
  <si>
    <t>ACOMETIDA PROVISIONAL SANEAMIENTO EN ZANJA</t>
  </si>
  <si>
    <t>Acometida provisional de saneamiento de caseta de obra a la red general municipal, hasta una distancia máxima de 8 m, formada por: rotura del pavimento con compresor, excavación manual de zanjas de saneamiento en terrenos de consistencia dura, colocación de tubería de hormigón en masa de enchufe-campana, con junta de goma de 20 cm de diámetro interior, tapado posterior de la acometida y reposición del pavimento con hormigón en masa HM-20/P/20/I, sin incluir formación del pozo en el punto de acometida y con p.p. de medios auxiliares.</t>
  </si>
  <si>
    <t xml:space="preserve">S01A060      </t>
  </si>
  <si>
    <t>ACOMETIDA PROVISIONAL TELÉFONO A CASETA</t>
  </si>
  <si>
    <t>Acometida provisional de teléfono a caseta de obra, según normas de la C.T.N.E.</t>
  </si>
  <si>
    <t xml:space="preserve">S01C020      </t>
  </si>
  <si>
    <t>PORTARROLLOS INDUSTRIAL CON CERRADURA</t>
  </si>
  <si>
    <t>Portarrollos industrial con cerradura de seguridad, colocado (amortizable en 3 usos).</t>
  </si>
  <si>
    <t xml:space="preserve">S01C010      </t>
  </si>
  <si>
    <t>PERCHA PARA DUCHA O ASEO</t>
  </si>
  <si>
    <t>Percha para aseos o duchas en aseos de obra, colocada.</t>
  </si>
  <si>
    <t xml:space="preserve">S01C030      </t>
  </si>
  <si>
    <t>ESPEJO VESTUARIOS Y ASEOS</t>
  </si>
  <si>
    <t>Espejo para vestuarios y aseos, colocado.</t>
  </si>
  <si>
    <t xml:space="preserve">S01C040      </t>
  </si>
  <si>
    <t>JABONERA INDUSTRIAL 1 l</t>
  </si>
  <si>
    <t>Dosificador de jabón de uso industrial de 1 l de capacidad, con dosificador de jabón colocada (amortizable en 3 usos).</t>
  </si>
  <si>
    <t xml:space="preserve">S01C050      </t>
  </si>
  <si>
    <t>DISPENSADOR DE PAPEL TOALLA</t>
  </si>
  <si>
    <t>Dispensador de papel toalla con cerradura de seguridad, colocado (amortizable en 3 usos).</t>
  </si>
  <si>
    <t xml:space="preserve">S01C060      </t>
  </si>
  <si>
    <t>SECAMANOS ELÉCTRICO</t>
  </si>
  <si>
    <t>Secamanos eléctrico por aire, colocado (amortizable en 3 usos).</t>
  </si>
  <si>
    <t xml:space="preserve">S01C070      </t>
  </si>
  <si>
    <t>HORNO MICROONDAS</t>
  </si>
  <si>
    <t>Horno microondas de 18 l de capacidad, con plato giratorio incorporado (amortizable en 5 usos).</t>
  </si>
  <si>
    <t xml:space="preserve">S01C080      </t>
  </si>
  <si>
    <t>TAQUILLA METÁLICA INDIVIDUAL</t>
  </si>
  <si>
    <t>Taquilla metálica individual para vestuario de 1,80 m de altura en acero laminado en frío, con tratamiento antifosfatante y anticorrosivo, con pintura secada al horno, cerradura, balda y tubo percha, lamas de ventilación en puerta, colocada (amortizable en 3 usos).</t>
  </si>
  <si>
    <t xml:space="preserve">S01C090      </t>
  </si>
  <si>
    <t>MESA MELAMINA PARA 10 PERSONAS</t>
  </si>
  <si>
    <t>Mesa de melamina para comedor de obra con capacidad para 10 personas (amortizable en 3 usos).</t>
  </si>
  <si>
    <t xml:space="preserve">S01C100      </t>
  </si>
  <si>
    <t>BANCO MADERA PARA 5 PERSONAS</t>
  </si>
  <si>
    <t>Banco de madera con capacidad para 5 personas (amortizable en 3 usos).</t>
  </si>
  <si>
    <t xml:space="preserve">S01C110      </t>
  </si>
  <si>
    <t>DEPÓSITO-CUBO DE BASURAS</t>
  </si>
  <si>
    <t>Cubo para recogida de basuras (amortizable en 2 usos).</t>
  </si>
  <si>
    <t xml:space="preserve">S01C120      </t>
  </si>
  <si>
    <t>BOTIQUÍN DE URGENCIA</t>
  </si>
  <si>
    <t>Botiquín de urgencia para obra fabricado en chapa de acero, pintado al horno con tratamiento anticorrosivo y serigrafía de cruz. Color blanco, con contenidos mínimos obligatorios, colocado.</t>
  </si>
  <si>
    <t xml:space="preserve">S01C130      </t>
  </si>
  <si>
    <t>REPOSICIÓN BOTIQUÍN</t>
  </si>
  <si>
    <t>Reposición de material de botiquín de urgencia.</t>
  </si>
  <si>
    <t xml:space="preserve">S01C180      </t>
  </si>
  <si>
    <t>ARMARIO PARA EPIS MEDIANO</t>
  </si>
  <si>
    <t>Armario especialmente diseñado para almacenar equipos de protección individual. Fabricado en acero laminado en frío de 0,7 mm de grosor con cerradura de llave y dos bandejas regulables en altura y de dimensiones 750x500x225 mm.</t>
  </si>
  <si>
    <t xml:space="preserve">S01C160      </t>
  </si>
  <si>
    <t>CONVECTOR ELÉCTRICO MURAL 1500 W</t>
  </si>
  <si>
    <t>Convector eléctrico mural de 1500 W instalado (amortizable en 5 usos).</t>
  </si>
  <si>
    <t xml:space="preserve">S04A030      </t>
  </si>
  <si>
    <t>COSTE MENSUAL DE CONSERVACIÓN</t>
  </si>
  <si>
    <t>Coste mensual de conservación de instalaciones provisionales de obra, considerando 2 horas a la semana un oficial de 2ª.</t>
  </si>
  <si>
    <t xml:space="preserve">S04A040      </t>
  </si>
  <si>
    <t>COSTE MENSUAL LIMPIEZA Y DESINFECCIÓN</t>
  </si>
  <si>
    <t>Coste mensual de limpieza y desinfección de casetas de obra, considerando dos horas a la semana de un peón ordinario.</t>
  </si>
  <si>
    <t xml:space="preserve">S04A060      </t>
  </si>
  <si>
    <t>RECONOCIMIENTO MÉDICO BÁSICO I</t>
  </si>
  <si>
    <t>Reconocimiento médico básico I anual trabajador, compuesto por control visión, audiometría y analítica de sangre y orina con 6 parámetros.</t>
  </si>
  <si>
    <t>SEÑALIZACIÓN</t>
  </si>
  <si>
    <t xml:space="preserve">S05C016      </t>
  </si>
  <si>
    <t>SEÑAL TRIANGULAR L=90 cm CON SOPORTE</t>
  </si>
  <si>
    <t>Señal de seguridad triangular de L=90 cm, normalizada, con soporte de acero galvanizado de 80x40x2 mm y 2 m de altura (amortizable en cinco usos), incluido p.p. de apertura de pozo, hormigonado H-100/40, colocación y desmontaje, según R.D. 485/97 y R.D. 1627/97.</t>
  </si>
  <si>
    <t xml:space="preserve">S05C036      </t>
  </si>
  <si>
    <t>SEÑAL CIRCULAR D=90 cm CON SOPORTE</t>
  </si>
  <si>
    <t>Señal de seguridad circular de D=90 cm, normalizada, con soporte metálico de acero galvanizado de 80x40x2 mm y 2 m de altura (amortizable en cinco usos), incluido p.p. de apertura de pozo, hormigonado H-100/40, colocación y desmontaje, según R.D. 485/97 y R.D. 1627/97.</t>
  </si>
  <si>
    <t xml:space="preserve">S05C040      </t>
  </si>
  <si>
    <t>SEÑAL STOP D=60 cm CON SOPORTE</t>
  </si>
  <si>
    <t>Señal de stop, tipo octogonal de D=60 cm, normalizada, con soporte de acero galvanizado de 80x40x2 mm y 2 m de altura (amortizable en cinco usos), incluido p.p. de apertura de pozo, hormigonado H-100/40, colocación y desmontaje, según R.D. 485/97 y R.D. 1627/97.</t>
  </si>
  <si>
    <t xml:space="preserve">S05C060      </t>
  </si>
  <si>
    <t>PALETA MANUAL 2 CARAS STOP-OBLIGATORIA</t>
  </si>
  <si>
    <t>Señal de seguridad manual a dos caras: stop-dirección obligatoria, tipo paleta (amortizable en dos usos), según R.D. 485/97 y R.D. 1627/97.</t>
  </si>
  <si>
    <t xml:space="preserve">S05C070      </t>
  </si>
  <si>
    <t>PANEL DIRECCIONAL CON SOPORTE</t>
  </si>
  <si>
    <t>Panel direccional reflectante de 165x45 cm, con soporte metálico (amortizable en cinco usos), incluido p.p. de apertura de pozo, hormigonado H-100/40, colocación y montaje, según R.D. 485/97 y R.D. 1627/97.</t>
  </si>
  <si>
    <t xml:space="preserve">S05C080      </t>
  </si>
  <si>
    <t>PLACA SEÑALIZACIÓN RIESGO</t>
  </si>
  <si>
    <t>Placa señalización-información en PVC serigrafiado de 50x30 cm, fijada mecánicamente (amortizable en 2 usos), incluso colocación y desmontaje, según R.D. 485/97 y R.D. 1627/97.</t>
  </si>
  <si>
    <t xml:space="preserve">S05A010      </t>
  </si>
  <si>
    <t>CINTA BALIZAMIENTO BICOLOR 8 cm</t>
  </si>
  <si>
    <t>Cinta de balizamiento bicolor rojo/blanco de material plástico, incluso colocación y desmontaje, según R.D. 485/97 y R.D. 1627/97.</t>
  </si>
  <si>
    <t xml:space="preserve">S05A025      </t>
  </si>
  <si>
    <t>BANDEROLA SEÑALIZACIÓN CON POSTES</t>
  </si>
  <si>
    <t>Banderola de señalización colgante realizada de plástico de colores rojo y blanco, reflectante, incluido soporte metálico de 1,20 m (amortizable en tres usos), colocación y desmontaje, según R.D. 485/97 y R.D. 1627/97.</t>
  </si>
  <si>
    <t xml:space="preserve">S05A045      </t>
  </si>
  <si>
    <t>CONO BALIZAMIENTO REFLECTANTE h=70 cm</t>
  </si>
  <si>
    <t>Cono de balizamiento reflectante de 70 cm de altura (amortizable en 4 usos), según R.D. 485/97 y R.D. 1627/97.</t>
  </si>
  <si>
    <t xml:space="preserve">S05A050      </t>
  </si>
  <si>
    <t>BALIZA LUMINOSA INTERMITENTE</t>
  </si>
  <si>
    <t>Foco de balizamiento intermitente (amortizable en 4 usos), según R.D. 485/97 y R.D. 1627/97.</t>
  </si>
  <si>
    <t xml:space="preserve">S05A100      </t>
  </si>
  <si>
    <t>SEPARADOR DE VÍAS (100x80x40 cm) ROJO Y BLANCO</t>
  </si>
  <si>
    <t>Separador de vías (dimensiones 100x80x40 cm) rojo y blanco, fabricado en polietileno estabilizado a los rayos UV, con orificio de llevano en la parte superior para lastrar con agua 25 cm y tapón roscado hermético para el vaciado (amortizable en 4 usos).</t>
  </si>
  <si>
    <t xml:space="preserve">S05B010      </t>
  </si>
  <si>
    <t>CARTEL PVC 220x300 mm OBLIGACIÓN/PROHIBICIÓN/ADVERTENCIA</t>
  </si>
  <si>
    <t>Cartel serigrafiado sobre planchas de PVC blanco de 0,6 mm de espesor nominal. Tamaño 220x300 mm. Válidas para señales de obligación, prohibición y advertencia, incluido colocación, según R.D. 485/97 y R.D. 1627/97.</t>
  </si>
  <si>
    <t xml:space="preserve">S05B020      </t>
  </si>
  <si>
    <t>CARTEL PVC SEÑALIZACIÓN EXTINTOR BOCA ICENDIO</t>
  </si>
  <si>
    <t>Cartel serigrafiado sobre planchas de PVC blanco de 0,6 mm de espesor nominal. Para señales de lucha contra incendios (extintor, boca de incendio), incluido colocación, según R.D. 485/97 y R.D. 1627/97.</t>
  </si>
  <si>
    <t xml:space="preserve">S05B030      </t>
  </si>
  <si>
    <t>PANEL COMPLETO PVC 700x1000 mm</t>
  </si>
  <si>
    <t>Panel completo serigrafiado sobre planchas de PVC blanco de 0,6 mm de espesor nominal. Tamaño 700x1000 mm. Válido para incluir hasta 15 símbolos de señales, incluso textos "Prohibido el paso a toda persona ajena a la obra", incluido colocación, según R.D. 485/97 y R.D. 1627/97.</t>
  </si>
  <si>
    <t>PROTECCIONES COLECTIVAS</t>
  </si>
  <si>
    <t xml:space="preserve">S02BB070     </t>
  </si>
  <si>
    <t>QUITAMIEDOS PUNTALES MALLA STOPPER</t>
  </si>
  <si>
    <t>Quitamiedos de protección de perímetros de forjados, compuesta por puntales metálicos telescópicos colocados cada 2,50 m (amortizable en 8 usos), fijado por apriete al forjado, malla de polietileno tipo stopper de un metro de altura (amortizable en 3 usos), arriostramiento de barandilla con cuerda de D=10 mm y banderolas de señalización, para aberturas corridas, incluso colocación y desmontaje, según R.D. 486/97 y R.D. 1627/97.</t>
  </si>
  <si>
    <t xml:space="preserve">S02BV040     </t>
  </si>
  <si>
    <t>VALLA CONTENCIÓN DE PEATONES</t>
  </si>
  <si>
    <t>Valla de contención de peatones, metálica, prolongable de 2,50 m de largo y 1,00 m de altura, color amarillo, amortizable en 5 usos, incluso colocación y desmontaje, según R.D. 486/97 y R.D. 1627/97.</t>
  </si>
  <si>
    <t xml:space="preserve">S02BV080     </t>
  </si>
  <si>
    <t>PUERTA PEATONAL CHAPA 1,00x2,00 m</t>
  </si>
  <si>
    <t>Puerta de acceso peatonal de chapa galvanizada de 1,00x2,00 m para colocación en valla de cerramiento de las mismas características, considerando 5 usos, montaje y desmontaje, según R.D. 486/97 y R.D. 1627/97.</t>
  </si>
  <si>
    <t xml:space="preserve">S02BV090     </t>
  </si>
  <si>
    <t>PUERTA CAMIÓN CHAPA 4,00x2,00 m</t>
  </si>
  <si>
    <t>Puerta de acceso de vehículos de chapa galvanizada de 4,00x2,00 m para colocación en valla de cerramiento de las mismas características, considerando 5 usos, montaje y desmontaje, según R.D. 486/97 y R.D. 1627/97.</t>
  </si>
  <si>
    <t xml:space="preserve">S02BB020     </t>
  </si>
  <si>
    <t>BARANDILLA GUARDACUERPOS METÁLICOS (TUBO 50 mm). APRIETE A FORJA</t>
  </si>
  <si>
    <t>Barandilla de protección de perímetros de forjados, compuesta por guardacuerpos metálico cada 2,50 m (amortizable en 8 usos), fijado por apriete al forjado, pasamanos y travesaño intermedio formado por tubo 50 mm (amortizable en 10 usos), pintado en amarillo y negro, y rodapié de 15x5 cm (amortizable en 3 usos), según norma UNE-EN 13374, incluso colocación y desmontaje, según R.D. 486/97 y R.D. 1627/97.</t>
  </si>
  <si>
    <t xml:space="preserve">S02DC270     </t>
  </si>
  <si>
    <t>CUADRO DE OBRA 200 A MODELO 25</t>
  </si>
  <si>
    <t>Cuadro de obra trifásico 200 A, compuesto por armario metálico con revestimiento de poliéster con salida inferior por toma de corriente y salida interior por bornes fijos, soportes, manecilla de sujeción y/o anillos de elevación, con cerradura, MT General de 4x250 A, 1 diferencial de 4x250 A 30 mA, 9 MT por base, tres de 2x16 A, tres de 4x32 A y tres de 4x100 A, incluyendo cableado, rótulos de identificación, 9 bases de salida y p.p. de conexión a tierra, instalado (amortizable en 4 obras), según ITC-BT-33 del REBT (R.D. 842/2002), R.D. 614/2001 y UNE-EN 61439-4:2013.</t>
  </si>
  <si>
    <t xml:space="preserve">S02E010      </t>
  </si>
  <si>
    <t>EXTINTOR POLVO ABC 6 kg PROTECCIÓN INCENDIOS</t>
  </si>
  <si>
    <t>Extintor de polvo químico ABC polivalente antibrasa de eficacia 21A/113B, de 6 kg de agente extintor, con soporte, manómetro comprobable y boquilla con difusor. Medida la unidad instalada, según R.D. 486/97 y R.D. 1627/97.</t>
  </si>
  <si>
    <t xml:space="preserve">S02E030      </t>
  </si>
  <si>
    <t>EXTINTOR CO2 5 kg ACERO</t>
  </si>
  <si>
    <t>Extintor de nieve carbónica CO2, de eficacia 89B, con 5 kg de agente extintor, construido en acero, con soporte y boquilla con difusor. Medida la unidad instalada, según R.D. 486/97 y R.D. 1627/97.</t>
  </si>
  <si>
    <t xml:space="preserve">S02K010      </t>
  </si>
  <si>
    <t>TAPÓN PROTECTOR "TIPO SETA" ESPERAS ARMADURAS</t>
  </si>
  <si>
    <t>Colocación de tapón protector de plástico "tipo seta" de las puntas de acero en las esperas de las armaduras de la estructura de hormigón armado (amortizable en tres usos), incluso retirada antes del vertido del hormigón.</t>
  </si>
  <si>
    <t>EQUIPOS DE PROTECCIÓN INDIVIDUAL</t>
  </si>
  <si>
    <t xml:space="preserve">S03A010      </t>
  </si>
  <si>
    <t>CASCO DE SEGURIDAD AJUSTABLE RUEDA</t>
  </si>
  <si>
    <t>Casco de seguridad con arnés de cabeza ajustable por medio de rueda dentada, para uso normal y eléctrico hasta 440 V. Según R.D. 773/97 y R.D. 1407/92. Equipo de Protección Individual (EPI) con marcado de conformidad CE.</t>
  </si>
  <si>
    <t xml:space="preserve">S03A070      </t>
  </si>
  <si>
    <t>GAFAS CONTRA IMPACTOS</t>
  </si>
  <si>
    <t>Gafas protectoras contra impactos, incoloras (amortizables en 3 usos). Según UNE-EN 172, R.D. 773/97 y R.D. 1407/92. Equipo de Protección Individual (EPI) con marcado de conformidad CE.</t>
  </si>
  <si>
    <t xml:space="preserve">S03A090      </t>
  </si>
  <si>
    <t>GAFAS ANTIPOLVO</t>
  </si>
  <si>
    <t>Gafas antipolvo antiempañables, panorámicas (amortizables en 3 usos). Según UNE-EN 172, R.D. 773/97 y R.D. 1407/92. Equipo de Protección Individual (EPI) con marcado de conformidad CE.</t>
  </si>
  <si>
    <t xml:space="preserve">S03A115      </t>
  </si>
  <si>
    <t>MASCARILLA CELULOSA DESECHABLE</t>
  </si>
  <si>
    <t>Mascarilla de celulosa desechable para trabajos en ambiente con polvo y humos. Según UNE-EN 136, R.D. 773/97 y R.D. 1407/92. Equipo de Protección Individual (EPI) con marcado de conformidad CE.</t>
  </si>
  <si>
    <t xml:space="preserve">S03A120      </t>
  </si>
  <si>
    <t>CASCOS PROTECTORES AUDITIVOS</t>
  </si>
  <si>
    <t>Protectores auditivos con arnés a la nuca (amortizables en 3 usos). Según UNE-EN 458, UNE-EN 352, R.D. 773/97 y R.D. 1407/92. Equipo de Protección Individual (EPI) con marcado de conformidad CE.</t>
  </si>
  <si>
    <t xml:space="preserve">S03B070      </t>
  </si>
  <si>
    <t>MONO DE TRABAJO POLIÉSTER-ALGODÓN</t>
  </si>
  <si>
    <t>Mono de trabajo de una pieza de poliéster-algodón (amortizable en un uso). Según UNE-EN 340, R.D. 773/97 y R.D. 1407/92. Equipo de Protección Individual (EPI) con marcado de conformidad CE.</t>
  </si>
  <si>
    <t xml:space="preserve">S03B090      </t>
  </si>
  <si>
    <t>TRAJE IMPERMEABLE</t>
  </si>
  <si>
    <t>Traje impermeable de trabajo, 2 piezas de PVC (amortizable en un uso). Según UNE-EN 340, R.D. 773/97 y R.D. 1407/92. Equipo de Protección Individual (EPI) con marcado de conformidad CE.</t>
  </si>
  <si>
    <t xml:space="preserve">S03B180      </t>
  </si>
  <si>
    <t>CHALECO DE OBRAS REFLECTANTE</t>
  </si>
  <si>
    <t>Chaleco de obras con bandas reflectante (amortizable en 1 usos). Según UNE-EN 471 y R.D. 773/97. Equipo de Protección Individual (EPI) con marcado de conformidad CE.</t>
  </si>
  <si>
    <t xml:space="preserve">S03B125      </t>
  </si>
  <si>
    <t>ABRIGO PARA EL FRÍO</t>
  </si>
  <si>
    <t>Abrigo para el frío (amortizable en 3 usos). Según UNE-EN 342, UNE-EN 14058, R.D. 773/97 y R.D. 1407/92. Equipo de Protección Individual (EPI) con marcado de conformidad CE.</t>
  </si>
  <si>
    <t xml:space="preserve">S03C020      </t>
  </si>
  <si>
    <t>PAR GUANTES LONA REFORZADOS</t>
  </si>
  <si>
    <t>Par de guantes de lona reforzados. Según UNE-EN 420, UNE-EN 388, R.D. 773/97 y R.D. 1407/92. Equipo de Protección Individual (EPI) con marcado de conformidad CE.</t>
  </si>
  <si>
    <t xml:space="preserve">S03C070      </t>
  </si>
  <si>
    <t>PAR GUANTES USO GENERAL SERRAJE</t>
  </si>
  <si>
    <t>Par de guantes de uso general de lona y serraje. Según UNE-EN 420, UNE-EN 388, R.D. 773/97 y R.D. 1407/92. Equipo de Protección Individual (EPI) con marcado de conformidad CE.</t>
  </si>
  <si>
    <t xml:space="preserve">S03D020      </t>
  </si>
  <si>
    <t>PAR DE BOTAS ALTAS DE AGUA (VERDES)</t>
  </si>
  <si>
    <t>Par de botas altas de agua color verde (amortizables en 1 uso). Según UNE-EN ISO 20345, UNE-EN ISO 20346, UNE-EN ISO 20347, R.D. 773/97 y R.D. 1407/92. Equipo de Protección Individual (EPI) con marcado de conformidad CE.</t>
  </si>
  <si>
    <t xml:space="preserve">S03D070      </t>
  </si>
  <si>
    <t>PAR DE BOTAS DE SEGURIDAD</t>
  </si>
  <si>
    <t>Par de botas de seguridad con plantilla y puntera de acero (amortizables en 1 usos). Según UNE-EN ISO 20345, UNE-EN ISO 20346, UNE-EN ISO 20347, R.D. 773/97 y R.D. 1407/92. Equipo de Protección Individual (EPI) con marcado de conformidad CE.</t>
  </si>
  <si>
    <t xml:space="preserve">S03EH030     </t>
  </si>
  <si>
    <t>PUNTO DE ANCLAJE FIJO</t>
  </si>
  <si>
    <t>Punto de anclaje fijo, en color, para trabajos en planos verticales, horizontales e inclinados, para anclaje a cualquier tipo de estructura mediante tacos químicos, tacos de barra de acero inoxidable o tornillería. Medida la unidad instalada. Según UNE-EN 795, R.D. 773/97 y R.D. 1407/92. Equipo de Protección Individual (EPI) con marcado de conformidad CE.</t>
  </si>
  <si>
    <t xml:space="preserve">S03EA060     </t>
  </si>
  <si>
    <t>ARNÉS AMARRE DORSAL + CINTURÓN</t>
  </si>
  <si>
    <t>Arnés de seguridad con amarre dorsal con anilla, regulación en piernas y hombros y hebillas automáticas + cinturón de amarre lateral de doble regulación, fabricados con cinta de nailon de 45 mm y elementos metálicos de acero inoxidable (amortizable en 5 obras). Según UNE-EN 361, UNE-EN 358, R.D. 773/97 y R.D. 1407/92. Equipo de Protección Individual (EPI) con marcado de conformidad CE.</t>
  </si>
  <si>
    <t>Medición (a)</t>
  </si>
  <si>
    <t xml:space="preserve">Precio unitario max. PEM </t>
  </si>
  <si>
    <t>Importe total ofertado PEM            (a) x (b )</t>
  </si>
  <si>
    <t>Proyecto de Ejecución del Movimiento de Tierras y Muros de Contención de la Ampliación III Recinto de Valdebebas del IFEMA</t>
  </si>
  <si>
    <t>13% GASTOS GENERALES</t>
  </si>
  <si>
    <t>6% BENEFICIO INDUSTRIAL</t>
  </si>
  <si>
    <t>SUMA DE GASTOS G.G. Y B.I.</t>
  </si>
  <si>
    <t>PRESUPUESTO EJECUCIÓN CONTRATA OFERTADO (SIN IVA)</t>
  </si>
  <si>
    <t xml:space="preserve">PRESUPUESTO EJECUCIÓN MATERIAL TOTAL OFERTADO </t>
  </si>
  <si>
    <t>Precio unitario ofertado PEM       (b)</t>
  </si>
  <si>
    <r>
      <rPr>
        <b/>
        <u/>
        <sz val="10"/>
        <color theme="1"/>
        <rFont val="Calibri"/>
        <family val="2"/>
        <scheme val="minor"/>
      </rPr>
      <t>INSTRUCCIONES DE RELLENADO</t>
    </r>
    <r>
      <rPr>
        <b/>
        <sz val="10"/>
        <color theme="1"/>
        <rFont val="Calibri"/>
        <family val="2"/>
        <scheme val="minor"/>
      </rPr>
      <t xml:space="preserve">
</t>
    </r>
    <r>
      <rPr>
        <sz val="10"/>
        <color theme="1"/>
        <rFont val="Calibri"/>
        <family val="2"/>
        <scheme val="minor"/>
      </rPr>
      <t>a) Se deberá rellenar las casillas con fondo azul claro de la columna "Precio unitario ofertado PEM"
b) En los capítulos C01, C02, C03 y C04 no se permitirá introducir valores inferiores a 0 ni superiores al "Precio unitario max. PEM"
c) En el capítulo C05 relativo a Seguridad y Salud no se permite realizar ningún tipo de baja sobre el presupuesto de referencia</t>
    </r>
  </si>
  <si>
    <t xml:space="preserve">C05.1        </t>
  </si>
  <si>
    <t xml:space="preserve">C05.2        </t>
  </si>
  <si>
    <t xml:space="preserve">C05.3        </t>
  </si>
  <si>
    <t xml:space="preserve">C05.4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</si>
</sst>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 &quot;€&quot;"/>
  </numFmts>
  <fonts count="16" x14ac:knownFonts="1">
    <font>
      <sz val="11"/>
      <color theme="1"/>
      <name val="Calibri"/>
      <family val="2"/>
      <scheme val="minor"/>
    </font>
    <font>
      <sz val="11"/>
      <color rgb="FFFF0000"/>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8"/>
      <color rgb="FFFF0000"/>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0"/>
      <color rgb="FFFF0000"/>
      <name val="Calibri"/>
      <family val="2"/>
      <scheme val="minor"/>
    </font>
    <font>
      <b/>
      <sz val="11"/>
      <color rgb="FFFF0000"/>
      <name val="Calibri"/>
      <family val="2"/>
      <scheme val="minor"/>
    </font>
    <font>
      <b/>
      <sz val="9"/>
      <color theme="1"/>
      <name val="Calibri"/>
      <family val="2"/>
      <scheme val="minor"/>
    </font>
    <font>
      <sz val="10"/>
      <color theme="1"/>
      <name val="Calibri"/>
      <family val="2"/>
      <scheme val="minor"/>
    </font>
    <font>
      <b/>
      <u/>
      <sz val="10"/>
      <color theme="1"/>
      <name val="Calibri"/>
      <family val="2"/>
      <scheme val="minor"/>
    </font>
  </fonts>
  <fills count="11">
    <fill>
      <patternFill patternType="none"/>
    </fill>
    <fill>
      <patternFill patternType="gray125"/>
    </fill>
    <fill>
      <patternFill patternType="solid">
        <fgColor indexed="44"/>
        <bgColor indexed="64"/>
      </patternFill>
    </fill>
    <fill>
      <patternFill patternType="solid">
        <fgColor indexed="26"/>
        <bgColor indexed="64"/>
      </patternFill>
    </fill>
    <fill>
      <patternFill patternType="solid">
        <fgColor indexed="8"/>
        <bgColor indexed="64"/>
      </patternFill>
    </fill>
    <fill>
      <patternFill patternType="solid">
        <fgColor indexed="4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6"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3" fontId="8" fillId="0" borderId="0" applyFont="0" applyFill="0" applyBorder="0" applyAlignment="0" applyProtection="0"/>
  </cellStyleXfs>
  <cellXfs count="73">
    <xf numFmtId="0" fontId="0" fillId="0" borderId="0" xfId="0"/>
    <xf numFmtId="0" fontId="0" fillId="0" borderId="1" xfId="0" applyBorder="1" applyProtection="1"/>
    <xf numFmtId="0" fontId="0" fillId="0" borderId="0" xfId="0" applyProtection="1"/>
    <xf numFmtId="49" fontId="3" fillId="0" borderId="1" xfId="0" applyNumberFormat="1" applyFont="1" applyBorder="1" applyAlignment="1" applyProtection="1">
      <alignment vertical="top"/>
    </xf>
    <xf numFmtId="0" fontId="3" fillId="0" borderId="1" xfId="0" applyFont="1" applyBorder="1" applyAlignment="1" applyProtection="1">
      <alignment vertical="top"/>
    </xf>
    <xf numFmtId="43" fontId="3" fillId="0" borderId="1" xfId="1" applyFont="1" applyBorder="1" applyAlignment="1" applyProtection="1">
      <alignment horizontal="center" vertical="top"/>
    </xf>
    <xf numFmtId="2" fontId="3" fillId="0" borderId="1" xfId="0" applyNumberFormat="1" applyFont="1" applyBorder="1" applyAlignment="1" applyProtection="1">
      <alignment horizontal="left" vertical="top"/>
    </xf>
    <xf numFmtId="49" fontId="4" fillId="0" borderId="1" xfId="0" applyNumberFormat="1" applyFont="1" applyBorder="1" applyAlignment="1" applyProtection="1">
      <alignment vertical="center"/>
    </xf>
    <xf numFmtId="49" fontId="4" fillId="0" borderId="1" xfId="0" applyNumberFormat="1" applyFont="1" applyBorder="1" applyAlignment="1" applyProtection="1">
      <alignment vertical="center" wrapText="1"/>
    </xf>
    <xf numFmtId="49" fontId="4" fillId="0" borderId="1" xfId="0" applyNumberFormat="1" applyFont="1" applyBorder="1" applyAlignment="1" applyProtection="1">
      <alignment horizontal="center" vertical="center" wrapText="1"/>
    </xf>
    <xf numFmtId="43" fontId="4" fillId="6" borderId="1" xfId="1" applyFont="1" applyFill="1" applyBorder="1" applyAlignment="1" applyProtection="1">
      <alignment horizontal="center" vertical="center" wrapText="1"/>
    </xf>
    <xf numFmtId="2" fontId="4" fillId="0" borderId="1" xfId="0" applyNumberFormat="1" applyFont="1" applyBorder="1" applyAlignment="1" applyProtection="1">
      <alignment horizontal="center" vertical="center" wrapText="1"/>
    </xf>
    <xf numFmtId="49" fontId="5" fillId="2" borderId="1" xfId="0" applyNumberFormat="1" applyFont="1" applyFill="1" applyBorder="1" applyAlignment="1" applyProtection="1">
      <alignment vertical="top"/>
    </xf>
    <xf numFmtId="49" fontId="5" fillId="2" borderId="1" xfId="0" applyNumberFormat="1" applyFont="1" applyFill="1" applyBorder="1" applyAlignment="1" applyProtection="1">
      <alignment vertical="top" wrapText="1"/>
    </xf>
    <xf numFmtId="3" fontId="5" fillId="3" borderId="1" xfId="0" applyNumberFormat="1" applyFont="1" applyFill="1" applyBorder="1" applyAlignment="1" applyProtection="1">
      <alignment horizontal="left" vertical="top"/>
    </xf>
    <xf numFmtId="43" fontId="5" fillId="3" borderId="1" xfId="1" applyFont="1" applyFill="1" applyBorder="1" applyAlignment="1" applyProtection="1">
      <alignment horizontal="center" vertical="top"/>
    </xf>
    <xf numFmtId="49" fontId="6" fillId="0" borderId="1" xfId="0" applyNumberFormat="1" applyFont="1" applyBorder="1" applyAlignment="1" applyProtection="1">
      <alignment vertical="top"/>
    </xf>
    <xf numFmtId="49" fontId="6" fillId="0" borderId="1" xfId="0" applyNumberFormat="1" applyFont="1" applyBorder="1" applyAlignment="1" applyProtection="1">
      <alignment vertical="top" wrapText="1"/>
    </xf>
    <xf numFmtId="0" fontId="6" fillId="0" borderId="1" xfId="0" applyFont="1" applyBorder="1" applyAlignment="1" applyProtection="1">
      <alignment vertical="top"/>
    </xf>
    <xf numFmtId="0" fontId="6" fillId="0" borderId="1" xfId="0" applyFont="1" applyBorder="1" applyAlignment="1" applyProtection="1">
      <alignment vertical="top" wrapText="1"/>
    </xf>
    <xf numFmtId="49" fontId="5" fillId="0" borderId="1" xfId="0" applyNumberFormat="1" applyFont="1" applyBorder="1" applyAlignment="1" applyProtection="1">
      <alignment vertical="top" wrapText="1"/>
    </xf>
    <xf numFmtId="0" fontId="6" fillId="4" borderId="1" xfId="0" applyFont="1" applyFill="1" applyBorder="1" applyAlignment="1" applyProtection="1">
      <alignment vertical="top"/>
    </xf>
    <xf numFmtId="0" fontId="6" fillId="4" borderId="1" xfId="0" applyFont="1" applyFill="1" applyBorder="1" applyAlignment="1" applyProtection="1">
      <alignment vertical="top" wrapText="1"/>
    </xf>
    <xf numFmtId="49" fontId="5" fillId="5" borderId="1" xfId="0" applyNumberFormat="1" applyFont="1" applyFill="1" applyBorder="1" applyAlignment="1" applyProtection="1">
      <alignment vertical="top"/>
    </xf>
    <xf numFmtId="49" fontId="5" fillId="5" borderId="1" xfId="0" applyNumberFormat="1" applyFont="1" applyFill="1" applyBorder="1" applyAlignment="1" applyProtection="1">
      <alignment vertical="top" wrapText="1"/>
    </xf>
    <xf numFmtId="43" fontId="0" fillId="0" borderId="0" xfId="1" applyFont="1" applyAlignment="1" applyProtection="1">
      <alignment horizontal="center"/>
    </xf>
    <xf numFmtId="0" fontId="9" fillId="0" borderId="0" xfId="0" applyFont="1" applyProtection="1"/>
    <xf numFmtId="4" fontId="10" fillId="8" borderId="0" xfId="0" applyNumberFormat="1" applyFont="1" applyFill="1" applyProtection="1"/>
    <xf numFmtId="3" fontId="2" fillId="3" borderId="1" xfId="0" applyNumberFormat="1" applyFont="1" applyFill="1" applyBorder="1" applyAlignment="1" applyProtection="1">
      <alignment horizontal="left" vertical="center"/>
    </xf>
    <xf numFmtId="3" fontId="2" fillId="7" borderId="1" xfId="0" applyNumberFormat="1" applyFont="1" applyFill="1" applyBorder="1" applyAlignment="1" applyProtection="1">
      <alignment horizontal="left" vertical="center"/>
    </xf>
    <xf numFmtId="4" fontId="2" fillId="3" borderId="1" xfId="0" applyNumberFormat="1" applyFont="1" applyFill="1" applyBorder="1" applyAlignment="1" applyProtection="1">
      <alignment horizontal="left" vertical="center"/>
    </xf>
    <xf numFmtId="0" fontId="2" fillId="0" borderId="1" xfId="0" applyFont="1" applyBorder="1" applyAlignment="1" applyProtection="1">
      <alignment vertical="center"/>
    </xf>
    <xf numFmtId="164" fontId="2" fillId="0" borderId="1" xfId="0" applyNumberFormat="1" applyFont="1" applyBorder="1" applyProtection="1"/>
    <xf numFmtId="164" fontId="6" fillId="6" borderId="1" xfId="1" applyNumberFormat="1" applyFont="1" applyFill="1" applyBorder="1" applyAlignment="1" applyProtection="1">
      <alignment horizontal="center" vertical="center"/>
    </xf>
    <xf numFmtId="164" fontId="6" fillId="0" borderId="1" xfId="1" applyNumberFormat="1" applyFont="1" applyBorder="1" applyAlignment="1" applyProtection="1">
      <alignment horizontal="center" vertical="center"/>
    </xf>
    <xf numFmtId="164" fontId="6" fillId="4" borderId="1" xfId="1" applyNumberFormat="1" applyFont="1" applyFill="1" applyBorder="1" applyAlignment="1" applyProtection="1">
      <alignment horizontal="center" vertical="center"/>
    </xf>
    <xf numFmtId="164" fontId="5" fillId="3" borderId="1" xfId="1" applyNumberFormat="1" applyFont="1" applyFill="1" applyBorder="1" applyAlignment="1" applyProtection="1">
      <alignment horizontal="center" vertical="center"/>
    </xf>
    <xf numFmtId="164" fontId="5" fillId="7" borderId="1" xfId="1" applyNumberFormat="1" applyFont="1" applyFill="1" applyBorder="1" applyAlignment="1" applyProtection="1">
      <alignment horizontal="center" vertical="center"/>
    </xf>
    <xf numFmtId="0" fontId="0" fillId="0" borderId="0" xfId="0" applyAlignment="1" applyProtection="1">
      <alignment horizontal="center"/>
    </xf>
    <xf numFmtId="0" fontId="11" fillId="0" borderId="0" xfId="0" applyFont="1" applyAlignment="1" applyProtection="1">
      <alignment horizontal="left"/>
    </xf>
    <xf numFmtId="164" fontId="7" fillId="0" borderId="1" xfId="0" applyNumberFormat="1" applyFont="1" applyBorder="1" applyAlignment="1" applyProtection="1">
      <alignment horizontal="center" vertical="top"/>
    </xf>
    <xf numFmtId="164" fontId="1" fillId="0" borderId="0" xfId="0" applyNumberFormat="1" applyFont="1" applyAlignment="1" applyProtection="1">
      <alignment horizontal="center"/>
    </xf>
    <xf numFmtId="164" fontId="12" fillId="0" borderId="0" xfId="0" applyNumberFormat="1" applyFont="1" applyFill="1" applyAlignment="1" applyProtection="1">
      <alignment horizontal="center"/>
    </xf>
    <xf numFmtId="4" fontId="6" fillId="0" borderId="1" xfId="0" applyNumberFormat="1" applyFont="1" applyBorder="1" applyAlignment="1" applyProtection="1">
      <alignment horizontal="center" vertical="center"/>
    </xf>
    <xf numFmtId="0" fontId="3" fillId="0" borderId="1" xfId="0" applyFont="1" applyBorder="1" applyAlignment="1" applyProtection="1">
      <alignment horizontal="center" vertical="center"/>
    </xf>
    <xf numFmtId="3" fontId="5" fillId="3" borderId="1" xfId="0" applyNumberFormat="1" applyFont="1" applyFill="1" applyBorder="1" applyAlignment="1" applyProtection="1">
      <alignment horizontal="center" vertical="center"/>
    </xf>
    <xf numFmtId="0" fontId="6" fillId="0" borderId="1" xfId="0" applyFont="1" applyBorder="1" applyAlignment="1" applyProtection="1">
      <alignment horizontal="center" vertical="center"/>
    </xf>
    <xf numFmtId="3" fontId="6" fillId="0" borderId="1" xfId="0" applyNumberFormat="1" applyFont="1" applyBorder="1" applyAlignment="1" applyProtection="1">
      <alignment horizontal="center" vertical="center"/>
    </xf>
    <xf numFmtId="0" fontId="6" fillId="4" borderId="1" xfId="0" applyFont="1" applyFill="1" applyBorder="1" applyAlignment="1" applyProtection="1">
      <alignment horizontal="center" vertical="center"/>
    </xf>
    <xf numFmtId="3" fontId="5" fillId="7" borderId="1" xfId="0" applyNumberFormat="1" applyFont="1" applyFill="1" applyBorder="1" applyAlignment="1" applyProtection="1">
      <alignment horizontal="center" vertical="center"/>
    </xf>
    <xf numFmtId="4" fontId="5" fillId="3" borderId="1" xfId="0" applyNumberFormat="1" applyFont="1" applyFill="1" applyBorder="1" applyAlignment="1" applyProtection="1">
      <alignment horizontal="center" vertical="center"/>
    </xf>
    <xf numFmtId="0" fontId="0" fillId="0" borderId="0" xfId="0" applyAlignment="1" applyProtection="1">
      <alignment horizontal="center" vertical="center"/>
    </xf>
    <xf numFmtId="0" fontId="0" fillId="0" borderId="0" xfId="0" applyFill="1" applyBorder="1" applyProtection="1"/>
    <xf numFmtId="0" fontId="9" fillId="0" borderId="0" xfId="0" applyFont="1" applyAlignment="1" applyProtection="1">
      <alignment horizontal="center" vertical="center"/>
    </xf>
    <xf numFmtId="43" fontId="9" fillId="0" borderId="0" xfId="1" applyFont="1" applyAlignment="1" applyProtection="1">
      <alignment horizontal="center"/>
    </xf>
    <xf numFmtId="0" fontId="0" fillId="0" borderId="3" xfId="0" applyBorder="1" applyProtection="1"/>
    <xf numFmtId="2" fontId="13" fillId="8" borderId="1" xfId="0" applyNumberFormat="1" applyFont="1" applyFill="1" applyBorder="1" applyAlignment="1" applyProtection="1">
      <alignment horizontal="center" vertical="center"/>
      <protection locked="0"/>
    </xf>
    <xf numFmtId="164" fontId="2" fillId="0" borderId="1" xfId="0" applyNumberFormat="1" applyFont="1" applyBorder="1" applyAlignment="1" applyProtection="1">
      <alignment vertical="center"/>
    </xf>
    <xf numFmtId="164" fontId="2" fillId="3" borderId="1" xfId="1" applyNumberFormat="1" applyFont="1" applyFill="1" applyBorder="1" applyAlignment="1" applyProtection="1">
      <alignment horizontal="center" vertical="center"/>
    </xf>
    <xf numFmtId="164" fontId="2" fillId="7" borderId="1" xfId="1" applyNumberFormat="1" applyFont="1" applyFill="1" applyBorder="1" applyAlignment="1" applyProtection="1">
      <alignment horizontal="center" vertical="center"/>
    </xf>
    <xf numFmtId="164" fontId="2" fillId="3" borderId="1" xfId="0" applyNumberFormat="1" applyFont="1" applyFill="1" applyBorder="1" applyAlignment="1" applyProtection="1">
      <alignment horizontal="left" vertical="center"/>
    </xf>
    <xf numFmtId="4" fontId="10" fillId="9" borderId="0" xfId="0" applyNumberFormat="1" applyFont="1" applyFill="1" applyProtection="1"/>
    <xf numFmtId="2" fontId="13" fillId="8" borderId="1" xfId="0" applyNumberFormat="1" applyFont="1" applyFill="1" applyBorder="1" applyAlignment="1" applyProtection="1">
      <alignment horizontal="center" vertical="center"/>
    </xf>
    <xf numFmtId="0" fontId="13" fillId="0" borderId="1" xfId="0" applyFont="1" applyFill="1" applyBorder="1" applyAlignment="1" applyProtection="1">
      <alignment horizontal="center" vertical="center"/>
    </xf>
    <xf numFmtId="2" fontId="13" fillId="0" borderId="1" xfId="0" applyNumberFormat="1" applyFont="1" applyFill="1" applyBorder="1" applyAlignment="1" applyProtection="1">
      <alignment horizontal="center" vertical="center"/>
    </xf>
    <xf numFmtId="0" fontId="13" fillId="8" borderId="1" xfId="0" applyFont="1" applyFill="1" applyBorder="1" applyAlignment="1" applyProtection="1">
      <alignment horizontal="center" vertical="center"/>
    </xf>
    <xf numFmtId="49" fontId="2" fillId="0" borderId="2" xfId="0" applyNumberFormat="1" applyFont="1" applyBorder="1" applyAlignment="1" applyProtection="1">
      <alignment horizontal="center"/>
    </xf>
    <xf numFmtId="0" fontId="14" fillId="10" borderId="4" xfId="0" applyFont="1" applyFill="1" applyBorder="1" applyAlignment="1" applyProtection="1">
      <alignment horizontal="left" vertical="center" wrapText="1" indent="3"/>
    </xf>
    <xf numFmtId="0" fontId="14" fillId="10" borderId="3" xfId="0" applyFont="1" applyFill="1" applyBorder="1" applyAlignment="1" applyProtection="1">
      <alignment horizontal="left" vertical="center" indent="3"/>
    </xf>
    <xf numFmtId="0" fontId="14" fillId="10" borderId="5" xfId="0" applyFont="1" applyFill="1" applyBorder="1" applyAlignment="1" applyProtection="1">
      <alignment horizontal="left" vertical="center" indent="3"/>
    </xf>
    <xf numFmtId="0" fontId="14" fillId="10" borderId="6" xfId="0" applyFont="1" applyFill="1" applyBorder="1" applyAlignment="1" applyProtection="1">
      <alignment horizontal="left" vertical="center" indent="3"/>
    </xf>
    <xf numFmtId="0" fontId="14" fillId="10" borderId="2" xfId="0" applyFont="1" applyFill="1" applyBorder="1" applyAlignment="1" applyProtection="1">
      <alignment horizontal="left" vertical="center" indent="3"/>
    </xf>
    <xf numFmtId="0" fontId="14" fillId="10" borderId="7" xfId="0" applyFont="1" applyFill="1" applyBorder="1" applyAlignment="1" applyProtection="1">
      <alignment horizontal="left" vertical="center" indent="3"/>
    </xf>
  </cellXfs>
  <cellStyles count="2">
    <cellStyle name="Millares" xfId="1" builtinId="3"/>
    <cellStyle name="Normal" xfId="0" builtinId="0"/>
  </cellStyles>
  <dxfs count="1">
    <dxf>
      <font>
        <b/>
        <i/>
        <color rgb="FFFF0000"/>
      </font>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35"/>
  <sheetViews>
    <sheetView tabSelected="1" zoomScaleNormal="100" workbookViewId="0">
      <selection activeCell="A34" sqref="A34:XFD37"/>
    </sheetView>
  </sheetViews>
  <sheetFormatPr baseColWidth="10" defaultRowHeight="15" x14ac:dyDescent="0.25"/>
  <cols>
    <col min="1" max="1" width="15.5703125" style="2" bestFit="1" customWidth="1"/>
    <col min="2" max="2" width="6.5703125" style="2" customWidth="1"/>
    <col min="3" max="3" width="3.85546875" style="2" customWidth="1"/>
    <col min="4" max="4" width="42.7109375" style="2" customWidth="1"/>
    <col min="5" max="5" width="9.85546875" style="51" customWidth="1"/>
    <col min="6" max="6" width="13.140625" style="25" customWidth="1"/>
    <col min="7" max="7" width="14.42578125" style="2" customWidth="1"/>
    <col min="8" max="8" width="18.28515625" style="2" customWidth="1"/>
    <col min="9" max="9" width="11.42578125" style="2"/>
    <col min="10" max="10" width="17.85546875" style="38" hidden="1" customWidth="1"/>
    <col min="11" max="11" width="11.42578125" style="2" hidden="1" customWidth="1"/>
    <col min="12" max="16384" width="11.42578125" style="2"/>
  </cols>
  <sheetData>
    <row r="2" spans="1:10" x14ac:dyDescent="0.25">
      <c r="A2" s="67" t="s">
        <v>332</v>
      </c>
      <c r="B2" s="68"/>
      <c r="C2" s="68"/>
      <c r="D2" s="68"/>
      <c r="E2" s="68"/>
      <c r="F2" s="68"/>
      <c r="G2" s="68"/>
      <c r="H2" s="69"/>
    </row>
    <row r="3" spans="1:10" ht="36.75" customHeight="1" x14ac:dyDescent="0.25">
      <c r="A3" s="70"/>
      <c r="B3" s="71"/>
      <c r="C3" s="71"/>
      <c r="D3" s="71"/>
      <c r="E3" s="71"/>
      <c r="F3" s="71"/>
      <c r="G3" s="71"/>
      <c r="H3" s="72"/>
    </row>
    <row r="5" spans="1:10" x14ac:dyDescent="0.25">
      <c r="A5" s="66" t="s">
        <v>325</v>
      </c>
      <c r="B5" s="66"/>
      <c r="C5" s="66"/>
      <c r="D5" s="66"/>
      <c r="E5" s="66"/>
      <c r="F5" s="66"/>
      <c r="G5" s="66"/>
      <c r="H5" s="66"/>
    </row>
    <row r="6" spans="1:10" ht="18.75" x14ac:dyDescent="0.25">
      <c r="A6" s="3" t="s">
        <v>0</v>
      </c>
      <c r="B6" s="4"/>
      <c r="C6" s="4"/>
      <c r="D6" s="4"/>
      <c r="E6" s="44"/>
      <c r="F6" s="5"/>
      <c r="G6" s="1"/>
      <c r="H6" s="6"/>
      <c r="J6" s="39" t="s">
        <v>1</v>
      </c>
    </row>
    <row r="7" spans="1:10" ht="38.25" x14ac:dyDescent="0.25">
      <c r="A7" s="7" t="s">
        <v>2</v>
      </c>
      <c r="B7" s="7" t="s">
        <v>3</v>
      </c>
      <c r="C7" s="7" t="s">
        <v>4</v>
      </c>
      <c r="D7" s="8" t="s">
        <v>5</v>
      </c>
      <c r="E7" s="9" t="s">
        <v>322</v>
      </c>
      <c r="F7" s="10" t="s">
        <v>323</v>
      </c>
      <c r="G7" s="11" t="s">
        <v>331</v>
      </c>
      <c r="H7" s="11" t="s">
        <v>324</v>
      </c>
    </row>
    <row r="8" spans="1:10" x14ac:dyDescent="0.25">
      <c r="A8" s="12" t="s">
        <v>6</v>
      </c>
      <c r="B8" s="12" t="s">
        <v>7</v>
      </c>
      <c r="C8" s="12" t="s">
        <v>8</v>
      </c>
      <c r="D8" s="13" t="s">
        <v>9</v>
      </c>
      <c r="E8" s="45"/>
      <c r="F8" s="15"/>
      <c r="G8" s="14"/>
      <c r="H8" s="14"/>
    </row>
    <row r="9" spans="1:10" x14ac:dyDescent="0.25">
      <c r="A9" s="16" t="s">
        <v>10</v>
      </c>
      <c r="B9" s="16" t="s">
        <v>11</v>
      </c>
      <c r="C9" s="16" t="s">
        <v>12</v>
      </c>
      <c r="D9" s="17" t="s">
        <v>13</v>
      </c>
      <c r="E9" s="43">
        <v>99770</v>
      </c>
      <c r="F9" s="33">
        <v>2.12</v>
      </c>
      <c r="G9" s="56"/>
      <c r="H9" s="57">
        <f>ROUND(E9*G9,2)</f>
        <v>0</v>
      </c>
      <c r="J9" s="40">
        <f>ROUND(E9*F9,2)</f>
        <v>211512.4</v>
      </c>
    </row>
    <row r="10" spans="1:10" ht="77.25" customHeight="1" x14ac:dyDescent="0.25">
      <c r="A10" s="18"/>
      <c r="B10" s="18"/>
      <c r="C10" s="18"/>
      <c r="D10" s="19" t="s">
        <v>14</v>
      </c>
      <c r="E10" s="46"/>
      <c r="F10" s="34"/>
      <c r="G10" s="63"/>
      <c r="H10" s="57"/>
      <c r="J10" s="40"/>
    </row>
    <row r="11" spans="1:10" ht="22.5" x14ac:dyDescent="0.25">
      <c r="A11" s="16" t="s">
        <v>15</v>
      </c>
      <c r="B11" s="16" t="s">
        <v>11</v>
      </c>
      <c r="C11" s="16" t="s">
        <v>16</v>
      </c>
      <c r="D11" s="17" t="s">
        <v>17</v>
      </c>
      <c r="E11" s="43">
        <v>150</v>
      </c>
      <c r="F11" s="33">
        <v>19.37</v>
      </c>
      <c r="G11" s="56"/>
      <c r="H11" s="57">
        <f t="shared" ref="H11:H68" si="0">ROUND(E11*G11,2)</f>
        <v>0</v>
      </c>
      <c r="J11" s="40">
        <f t="shared" ref="J11:J68" si="1">ROUND(E11*F11,2)</f>
        <v>2905.5</v>
      </c>
    </row>
    <row r="12" spans="1:10" ht="81" customHeight="1" x14ac:dyDescent="0.25">
      <c r="A12" s="18"/>
      <c r="B12" s="18"/>
      <c r="C12" s="18"/>
      <c r="D12" s="19" t="s">
        <v>18</v>
      </c>
      <c r="E12" s="46"/>
      <c r="F12" s="34"/>
      <c r="G12" s="64"/>
      <c r="H12" s="57"/>
      <c r="J12" s="40"/>
    </row>
    <row r="13" spans="1:10" x14ac:dyDescent="0.25">
      <c r="A13" s="16" t="s">
        <v>19</v>
      </c>
      <c r="B13" s="16" t="s">
        <v>11</v>
      </c>
      <c r="C13" s="16" t="s">
        <v>20</v>
      </c>
      <c r="D13" s="17" t="s">
        <v>21</v>
      </c>
      <c r="E13" s="43">
        <v>50</v>
      </c>
      <c r="F13" s="33">
        <v>7.09</v>
      </c>
      <c r="G13" s="56"/>
      <c r="H13" s="57">
        <f t="shared" si="0"/>
        <v>0</v>
      </c>
      <c r="J13" s="40">
        <f t="shared" si="1"/>
        <v>354.5</v>
      </c>
    </row>
    <row r="14" spans="1:10" ht="70.5" customHeight="1" x14ac:dyDescent="0.25">
      <c r="A14" s="18"/>
      <c r="B14" s="18"/>
      <c r="C14" s="18"/>
      <c r="D14" s="19" t="s">
        <v>22</v>
      </c>
      <c r="E14" s="46"/>
      <c r="F14" s="34"/>
      <c r="G14" s="64"/>
      <c r="H14" s="57"/>
      <c r="J14" s="40"/>
    </row>
    <row r="15" spans="1:10" x14ac:dyDescent="0.25">
      <c r="A15" s="16" t="s">
        <v>23</v>
      </c>
      <c r="B15" s="16" t="s">
        <v>11</v>
      </c>
      <c r="C15" s="16" t="s">
        <v>24</v>
      </c>
      <c r="D15" s="17" t="s">
        <v>25</v>
      </c>
      <c r="E15" s="43">
        <v>50</v>
      </c>
      <c r="F15" s="33">
        <v>12.7</v>
      </c>
      <c r="G15" s="56"/>
      <c r="H15" s="57">
        <f t="shared" si="0"/>
        <v>0</v>
      </c>
      <c r="J15" s="40">
        <f t="shared" si="1"/>
        <v>635</v>
      </c>
    </row>
    <row r="16" spans="1:10" ht="62.25" customHeight="1" x14ac:dyDescent="0.25">
      <c r="A16" s="18"/>
      <c r="B16" s="18"/>
      <c r="C16" s="18"/>
      <c r="D16" s="19" t="s">
        <v>26</v>
      </c>
      <c r="E16" s="46"/>
      <c r="F16" s="34"/>
      <c r="G16" s="64"/>
      <c r="H16" s="57"/>
      <c r="J16" s="40"/>
    </row>
    <row r="17" spans="1:10" x14ac:dyDescent="0.25">
      <c r="A17" s="16" t="s">
        <v>27</v>
      </c>
      <c r="B17" s="16" t="s">
        <v>11</v>
      </c>
      <c r="C17" s="16" t="s">
        <v>24</v>
      </c>
      <c r="D17" s="17" t="s">
        <v>28</v>
      </c>
      <c r="E17" s="43">
        <v>50</v>
      </c>
      <c r="F17" s="33">
        <v>3.61</v>
      </c>
      <c r="G17" s="56"/>
      <c r="H17" s="57">
        <f t="shared" si="0"/>
        <v>0</v>
      </c>
      <c r="J17" s="40">
        <f t="shared" si="1"/>
        <v>180.5</v>
      </c>
    </row>
    <row r="18" spans="1:10" ht="83.25" customHeight="1" x14ac:dyDescent="0.25">
      <c r="A18" s="18"/>
      <c r="B18" s="18"/>
      <c r="C18" s="18"/>
      <c r="D18" s="19" t="s">
        <v>29</v>
      </c>
      <c r="E18" s="46"/>
      <c r="F18" s="34"/>
      <c r="G18" s="64"/>
      <c r="H18" s="57"/>
      <c r="J18" s="40"/>
    </row>
    <row r="19" spans="1:10" x14ac:dyDescent="0.25">
      <c r="A19" s="16" t="s">
        <v>30</v>
      </c>
      <c r="B19" s="16" t="s">
        <v>11</v>
      </c>
      <c r="C19" s="16" t="s">
        <v>16</v>
      </c>
      <c r="D19" s="17" t="s">
        <v>31</v>
      </c>
      <c r="E19" s="43">
        <v>100</v>
      </c>
      <c r="F19" s="33">
        <v>16.93</v>
      </c>
      <c r="G19" s="56"/>
      <c r="H19" s="57">
        <f t="shared" si="0"/>
        <v>0</v>
      </c>
      <c r="J19" s="40">
        <f t="shared" si="1"/>
        <v>1693</v>
      </c>
    </row>
    <row r="20" spans="1:10" ht="69.75" customHeight="1" x14ac:dyDescent="0.25">
      <c r="A20" s="18"/>
      <c r="B20" s="18"/>
      <c r="C20" s="18"/>
      <c r="D20" s="19" t="s">
        <v>32</v>
      </c>
      <c r="E20" s="46"/>
      <c r="F20" s="34"/>
      <c r="G20" s="63"/>
      <c r="H20" s="57"/>
      <c r="J20" s="40"/>
    </row>
    <row r="21" spans="1:10" x14ac:dyDescent="0.25">
      <c r="A21" s="18"/>
      <c r="B21" s="18"/>
      <c r="C21" s="18"/>
      <c r="D21" s="20"/>
      <c r="E21" s="47"/>
      <c r="F21" s="34"/>
      <c r="G21" s="63"/>
      <c r="H21" s="57"/>
      <c r="J21" s="40"/>
    </row>
    <row r="22" spans="1:10" ht="0.95" customHeight="1" x14ac:dyDescent="0.25">
      <c r="A22" s="21"/>
      <c r="B22" s="21"/>
      <c r="C22" s="21"/>
      <c r="D22" s="22"/>
      <c r="E22" s="48"/>
      <c r="F22" s="35"/>
      <c r="G22" s="65"/>
      <c r="H22" s="57">
        <f t="shared" si="0"/>
        <v>0</v>
      </c>
      <c r="J22" s="40"/>
    </row>
    <row r="23" spans="1:10" x14ac:dyDescent="0.25">
      <c r="A23" s="12" t="s">
        <v>33</v>
      </c>
      <c r="B23" s="12" t="s">
        <v>7</v>
      </c>
      <c r="C23" s="12" t="s">
        <v>8</v>
      </c>
      <c r="D23" s="13" t="s">
        <v>34</v>
      </c>
      <c r="E23" s="45"/>
      <c r="F23" s="36"/>
      <c r="G23" s="45"/>
      <c r="H23" s="36"/>
      <c r="J23" s="40"/>
    </row>
    <row r="24" spans="1:10" ht="22.5" x14ac:dyDescent="0.25">
      <c r="A24" s="16" t="s">
        <v>35</v>
      </c>
      <c r="B24" s="16" t="s">
        <v>11</v>
      </c>
      <c r="C24" s="16" t="s">
        <v>16</v>
      </c>
      <c r="D24" s="17" t="s">
        <v>36</v>
      </c>
      <c r="E24" s="43">
        <v>355690.42</v>
      </c>
      <c r="F24" s="33">
        <v>3.19</v>
      </c>
      <c r="G24" s="56"/>
      <c r="H24" s="57">
        <f t="shared" si="0"/>
        <v>0</v>
      </c>
      <c r="J24" s="40">
        <f t="shared" si="1"/>
        <v>1134652.44</v>
      </c>
    </row>
    <row r="25" spans="1:10" ht="70.5" customHeight="1" x14ac:dyDescent="0.25">
      <c r="A25" s="18"/>
      <c r="B25" s="18"/>
      <c r="C25" s="18"/>
      <c r="D25" s="19" t="s">
        <v>37</v>
      </c>
      <c r="E25" s="46"/>
      <c r="F25" s="34"/>
      <c r="G25" s="64"/>
      <c r="H25" s="57"/>
      <c r="J25" s="40"/>
    </row>
    <row r="26" spans="1:10" ht="22.5" x14ac:dyDescent="0.25">
      <c r="A26" s="16" t="s">
        <v>38</v>
      </c>
      <c r="B26" s="16" t="s">
        <v>11</v>
      </c>
      <c r="C26" s="16" t="s">
        <v>16</v>
      </c>
      <c r="D26" s="17" t="s">
        <v>39</v>
      </c>
      <c r="E26" s="43">
        <v>846577</v>
      </c>
      <c r="F26" s="33">
        <v>8.8000000000000007</v>
      </c>
      <c r="G26" s="56"/>
      <c r="H26" s="57">
        <f t="shared" si="0"/>
        <v>0</v>
      </c>
      <c r="J26" s="40">
        <f t="shared" si="1"/>
        <v>7449877.5999999996</v>
      </c>
    </row>
    <row r="27" spans="1:10" ht="61.5" customHeight="1" x14ac:dyDescent="0.25">
      <c r="A27" s="18"/>
      <c r="B27" s="18"/>
      <c r="C27" s="18"/>
      <c r="D27" s="19" t="s">
        <v>40</v>
      </c>
      <c r="E27" s="46"/>
      <c r="F27" s="34"/>
      <c r="G27" s="64"/>
      <c r="H27" s="57"/>
      <c r="J27" s="40"/>
    </row>
    <row r="28" spans="1:10" ht="22.5" x14ac:dyDescent="0.25">
      <c r="A28" s="16" t="s">
        <v>41</v>
      </c>
      <c r="B28" s="16" t="s">
        <v>11</v>
      </c>
      <c r="C28" s="16" t="s">
        <v>16</v>
      </c>
      <c r="D28" s="17" t="s">
        <v>42</v>
      </c>
      <c r="E28" s="43">
        <v>445552.4</v>
      </c>
      <c r="F28" s="33">
        <v>3.41</v>
      </c>
      <c r="G28" s="56"/>
      <c r="H28" s="57">
        <f t="shared" si="0"/>
        <v>0</v>
      </c>
      <c r="J28" s="40">
        <f t="shared" si="1"/>
        <v>1519333.68</v>
      </c>
    </row>
    <row r="29" spans="1:10" ht="86.25" customHeight="1" x14ac:dyDescent="0.25">
      <c r="A29" s="18"/>
      <c r="B29" s="18"/>
      <c r="C29" s="18"/>
      <c r="D29" s="19" t="s">
        <v>43</v>
      </c>
      <c r="E29" s="46"/>
      <c r="F29" s="34"/>
      <c r="G29" s="64"/>
      <c r="H29" s="57"/>
      <c r="J29" s="40"/>
    </row>
    <row r="30" spans="1:10" ht="22.5" x14ac:dyDescent="0.25">
      <c r="A30" s="16" t="s">
        <v>44</v>
      </c>
      <c r="B30" s="16" t="s">
        <v>11</v>
      </c>
      <c r="C30" s="16" t="s">
        <v>16</v>
      </c>
      <c r="D30" s="17" t="s">
        <v>45</v>
      </c>
      <c r="E30" s="43">
        <v>42694</v>
      </c>
      <c r="F30" s="33">
        <v>3.78</v>
      </c>
      <c r="G30" s="56"/>
      <c r="H30" s="57">
        <f t="shared" si="0"/>
        <v>0</v>
      </c>
      <c r="J30" s="40">
        <f t="shared" si="1"/>
        <v>161383.32</v>
      </c>
    </row>
    <row r="31" spans="1:10" ht="77.25" customHeight="1" x14ac:dyDescent="0.25">
      <c r="A31" s="18"/>
      <c r="B31" s="18"/>
      <c r="C31" s="18"/>
      <c r="D31" s="19" t="s">
        <v>46</v>
      </c>
      <c r="E31" s="46"/>
      <c r="F31" s="34"/>
      <c r="G31" s="64"/>
      <c r="H31" s="57"/>
      <c r="J31" s="40"/>
    </row>
    <row r="32" spans="1:10" ht="22.5" x14ac:dyDescent="0.25">
      <c r="A32" s="16" t="s">
        <v>47</v>
      </c>
      <c r="B32" s="16" t="s">
        <v>11</v>
      </c>
      <c r="C32" s="16" t="s">
        <v>16</v>
      </c>
      <c r="D32" s="17" t="s">
        <v>48</v>
      </c>
      <c r="E32" s="43">
        <v>133482.34</v>
      </c>
      <c r="F32" s="33">
        <v>2.74</v>
      </c>
      <c r="G32" s="56"/>
      <c r="H32" s="57">
        <f t="shared" si="0"/>
        <v>0</v>
      </c>
      <c r="J32" s="40">
        <f t="shared" si="1"/>
        <v>365741.61</v>
      </c>
    </row>
    <row r="33" spans="1:10" ht="78.75" x14ac:dyDescent="0.25">
      <c r="A33" s="18"/>
      <c r="B33" s="18"/>
      <c r="C33" s="18"/>
      <c r="D33" s="19" t="s">
        <v>49</v>
      </c>
      <c r="E33" s="46"/>
      <c r="F33" s="34"/>
      <c r="G33" s="64"/>
      <c r="H33" s="57"/>
      <c r="J33" s="40"/>
    </row>
    <row r="34" spans="1:10" x14ac:dyDescent="0.25">
      <c r="A34" s="18"/>
      <c r="B34" s="18"/>
      <c r="C34" s="18"/>
      <c r="D34" s="20"/>
      <c r="E34" s="47"/>
      <c r="F34" s="34"/>
      <c r="G34" s="31"/>
      <c r="H34" s="57"/>
      <c r="J34" s="40"/>
    </row>
    <row r="35" spans="1:10" ht="0.95" customHeight="1" x14ac:dyDescent="0.25">
      <c r="A35" s="21"/>
      <c r="B35" s="21"/>
      <c r="C35" s="21"/>
      <c r="D35" s="22"/>
      <c r="E35" s="48"/>
      <c r="F35" s="35"/>
      <c r="G35" s="31"/>
      <c r="H35" s="57">
        <f t="shared" si="0"/>
        <v>0</v>
      </c>
      <c r="J35" s="40">
        <f t="shared" si="1"/>
        <v>0</v>
      </c>
    </row>
    <row r="36" spans="1:10" x14ac:dyDescent="0.25">
      <c r="A36" s="12" t="s">
        <v>50</v>
      </c>
      <c r="B36" s="12" t="s">
        <v>7</v>
      </c>
      <c r="C36" s="12" t="s">
        <v>8</v>
      </c>
      <c r="D36" s="13" t="s">
        <v>51</v>
      </c>
      <c r="E36" s="45"/>
      <c r="F36" s="36"/>
      <c r="G36" s="28"/>
      <c r="H36" s="58"/>
      <c r="J36" s="40"/>
    </row>
    <row r="37" spans="1:10" x14ac:dyDescent="0.25">
      <c r="A37" s="16" t="s">
        <v>52</v>
      </c>
      <c r="B37" s="16" t="s">
        <v>11</v>
      </c>
      <c r="C37" s="16" t="s">
        <v>16</v>
      </c>
      <c r="D37" s="17" t="s">
        <v>53</v>
      </c>
      <c r="E37" s="43">
        <v>6187.82</v>
      </c>
      <c r="F37" s="33">
        <v>1.44</v>
      </c>
      <c r="G37" s="56"/>
      <c r="H37" s="57">
        <f t="shared" si="0"/>
        <v>0</v>
      </c>
      <c r="J37" s="40">
        <f t="shared" si="1"/>
        <v>8910.4599999999991</v>
      </c>
    </row>
    <row r="38" spans="1:10" ht="74.25" customHeight="1" x14ac:dyDescent="0.25">
      <c r="A38" s="18"/>
      <c r="B38" s="18"/>
      <c r="C38" s="18"/>
      <c r="D38" s="19" t="s">
        <v>54</v>
      </c>
      <c r="E38" s="46"/>
      <c r="F38" s="34"/>
      <c r="G38" s="64"/>
      <c r="H38" s="57"/>
      <c r="J38" s="40"/>
    </row>
    <row r="39" spans="1:10" ht="22.5" x14ac:dyDescent="0.25">
      <c r="A39" s="16" t="s">
        <v>55</v>
      </c>
      <c r="B39" s="16" t="s">
        <v>11</v>
      </c>
      <c r="C39" s="16" t="s">
        <v>12</v>
      </c>
      <c r="D39" s="17" t="s">
        <v>56</v>
      </c>
      <c r="E39" s="43">
        <v>1023.36</v>
      </c>
      <c r="F39" s="33">
        <v>0.6</v>
      </c>
      <c r="G39" s="56"/>
      <c r="H39" s="57">
        <f t="shared" si="0"/>
        <v>0</v>
      </c>
      <c r="J39" s="40">
        <f t="shared" si="1"/>
        <v>614.02</v>
      </c>
    </row>
    <row r="40" spans="1:10" ht="84" customHeight="1" x14ac:dyDescent="0.25">
      <c r="A40" s="18"/>
      <c r="B40" s="18"/>
      <c r="C40" s="18"/>
      <c r="D40" s="19" t="s">
        <v>57</v>
      </c>
      <c r="E40" s="46"/>
      <c r="F40" s="34"/>
      <c r="G40" s="64"/>
      <c r="H40" s="57"/>
      <c r="J40" s="40"/>
    </row>
    <row r="41" spans="1:10" ht="22.5" x14ac:dyDescent="0.25">
      <c r="A41" s="16" t="s">
        <v>58</v>
      </c>
      <c r="B41" s="16" t="s">
        <v>11</v>
      </c>
      <c r="C41" s="16" t="s">
        <v>16</v>
      </c>
      <c r="D41" s="17" t="s">
        <v>59</v>
      </c>
      <c r="E41" s="43">
        <v>5194.75</v>
      </c>
      <c r="F41" s="33">
        <v>7.12</v>
      </c>
      <c r="G41" s="56"/>
      <c r="H41" s="57">
        <f t="shared" si="0"/>
        <v>0</v>
      </c>
      <c r="J41" s="40">
        <f t="shared" si="1"/>
        <v>36986.620000000003</v>
      </c>
    </row>
    <row r="42" spans="1:10" ht="90" x14ac:dyDescent="0.25">
      <c r="A42" s="18"/>
      <c r="B42" s="18"/>
      <c r="C42" s="18"/>
      <c r="D42" s="19" t="s">
        <v>60</v>
      </c>
      <c r="E42" s="46"/>
      <c r="F42" s="34"/>
      <c r="G42" s="64"/>
      <c r="H42" s="57"/>
      <c r="J42" s="40"/>
    </row>
    <row r="43" spans="1:10" x14ac:dyDescent="0.25">
      <c r="A43" s="16" t="s">
        <v>61</v>
      </c>
      <c r="B43" s="16" t="s">
        <v>11</v>
      </c>
      <c r="C43" s="16" t="s">
        <v>16</v>
      </c>
      <c r="D43" s="17" t="s">
        <v>62</v>
      </c>
      <c r="E43" s="43">
        <v>993.07</v>
      </c>
      <c r="F43" s="33">
        <v>7.63</v>
      </c>
      <c r="G43" s="56"/>
      <c r="H43" s="57">
        <f t="shared" si="0"/>
        <v>0</v>
      </c>
      <c r="J43" s="40">
        <f t="shared" si="1"/>
        <v>7577.12</v>
      </c>
    </row>
    <row r="44" spans="1:10" ht="54" customHeight="1" x14ac:dyDescent="0.25">
      <c r="A44" s="18"/>
      <c r="B44" s="18"/>
      <c r="C44" s="18"/>
      <c r="D44" s="19" t="s">
        <v>63</v>
      </c>
      <c r="E44" s="46"/>
      <c r="F44" s="34"/>
      <c r="G44" s="64"/>
      <c r="H44" s="57"/>
      <c r="J44" s="40"/>
    </row>
    <row r="45" spans="1:10" x14ac:dyDescent="0.25">
      <c r="A45" s="16" t="s">
        <v>64</v>
      </c>
      <c r="B45" s="16" t="s">
        <v>11</v>
      </c>
      <c r="C45" s="16" t="s">
        <v>12</v>
      </c>
      <c r="D45" s="17" t="s">
        <v>65</v>
      </c>
      <c r="E45" s="43">
        <v>681.46</v>
      </c>
      <c r="F45" s="33">
        <v>12.78</v>
      </c>
      <c r="G45" s="56"/>
      <c r="H45" s="57">
        <f t="shared" si="0"/>
        <v>0</v>
      </c>
      <c r="J45" s="40">
        <f t="shared" si="1"/>
        <v>8709.06</v>
      </c>
    </row>
    <row r="46" spans="1:10" ht="67.5" x14ac:dyDescent="0.25">
      <c r="A46" s="18"/>
      <c r="B46" s="18"/>
      <c r="C46" s="18"/>
      <c r="D46" s="19" t="s">
        <v>66</v>
      </c>
      <c r="E46" s="46"/>
      <c r="F46" s="34"/>
      <c r="G46" s="64"/>
      <c r="H46" s="57"/>
      <c r="J46" s="40"/>
    </row>
    <row r="47" spans="1:10" x14ac:dyDescent="0.25">
      <c r="A47" s="16" t="s">
        <v>67</v>
      </c>
      <c r="B47" s="16" t="s">
        <v>11</v>
      </c>
      <c r="C47" s="16" t="s">
        <v>16</v>
      </c>
      <c r="D47" s="17" t="s">
        <v>68</v>
      </c>
      <c r="E47" s="43">
        <v>304.88</v>
      </c>
      <c r="F47" s="33">
        <v>92.22</v>
      </c>
      <c r="G47" s="56"/>
      <c r="H47" s="57">
        <f t="shared" si="0"/>
        <v>0</v>
      </c>
      <c r="J47" s="40">
        <f t="shared" si="1"/>
        <v>28116.03</v>
      </c>
    </row>
    <row r="48" spans="1:10" ht="63" customHeight="1" x14ac:dyDescent="0.25">
      <c r="A48" s="18"/>
      <c r="B48" s="18"/>
      <c r="C48" s="18"/>
      <c r="D48" s="19" t="s">
        <v>69</v>
      </c>
      <c r="E48" s="46"/>
      <c r="F48" s="34"/>
      <c r="G48" s="64"/>
      <c r="H48" s="57"/>
      <c r="J48" s="40"/>
    </row>
    <row r="49" spans="1:10" x14ac:dyDescent="0.25">
      <c r="A49" s="16" t="s">
        <v>70</v>
      </c>
      <c r="B49" s="16" t="s">
        <v>11</v>
      </c>
      <c r="C49" s="16" t="s">
        <v>16</v>
      </c>
      <c r="D49" s="17" t="s">
        <v>71</v>
      </c>
      <c r="E49" s="43">
        <v>396.94</v>
      </c>
      <c r="F49" s="33">
        <v>99.28</v>
      </c>
      <c r="G49" s="56"/>
      <c r="H49" s="57">
        <f t="shared" si="0"/>
        <v>0</v>
      </c>
      <c r="J49" s="40">
        <f t="shared" si="1"/>
        <v>39408.199999999997</v>
      </c>
    </row>
    <row r="50" spans="1:10" ht="22.5" x14ac:dyDescent="0.25">
      <c r="A50" s="18"/>
      <c r="B50" s="18"/>
      <c r="C50" s="18"/>
      <c r="D50" s="19" t="s">
        <v>72</v>
      </c>
      <c r="E50" s="46"/>
      <c r="F50" s="34"/>
      <c r="G50" s="64"/>
      <c r="H50" s="57"/>
      <c r="J50" s="40"/>
    </row>
    <row r="51" spans="1:10" x14ac:dyDescent="0.25">
      <c r="A51" s="16" t="s">
        <v>73</v>
      </c>
      <c r="B51" s="16" t="s">
        <v>11</v>
      </c>
      <c r="C51" s="16" t="s">
        <v>12</v>
      </c>
      <c r="D51" s="17" t="s">
        <v>74</v>
      </c>
      <c r="E51" s="43">
        <v>237.31</v>
      </c>
      <c r="F51" s="33">
        <v>15.03</v>
      </c>
      <c r="G51" s="56"/>
      <c r="H51" s="57">
        <f t="shared" si="0"/>
        <v>0</v>
      </c>
      <c r="J51" s="40">
        <f t="shared" si="1"/>
        <v>3566.77</v>
      </c>
    </row>
    <row r="52" spans="1:10" ht="22.5" x14ac:dyDescent="0.25">
      <c r="A52" s="18"/>
      <c r="B52" s="18"/>
      <c r="C52" s="18"/>
      <c r="D52" s="19" t="s">
        <v>75</v>
      </c>
      <c r="E52" s="46"/>
      <c r="F52" s="34"/>
      <c r="G52" s="64"/>
      <c r="H52" s="57"/>
      <c r="J52" s="40"/>
    </row>
    <row r="53" spans="1:10" x14ac:dyDescent="0.25">
      <c r="A53" s="16" t="s">
        <v>76</v>
      </c>
      <c r="B53" s="16" t="s">
        <v>11</v>
      </c>
      <c r="C53" s="16" t="s">
        <v>12</v>
      </c>
      <c r="D53" s="17" t="s">
        <v>77</v>
      </c>
      <c r="E53" s="43">
        <v>933.18</v>
      </c>
      <c r="F53" s="33">
        <v>19.88</v>
      </c>
      <c r="G53" s="56"/>
      <c r="H53" s="57">
        <f t="shared" si="0"/>
        <v>0</v>
      </c>
      <c r="J53" s="40">
        <f t="shared" si="1"/>
        <v>18551.62</v>
      </c>
    </row>
    <row r="54" spans="1:10" ht="22.5" x14ac:dyDescent="0.25">
      <c r="A54" s="18"/>
      <c r="B54" s="18"/>
      <c r="C54" s="18"/>
      <c r="D54" s="19" t="s">
        <v>78</v>
      </c>
      <c r="E54" s="46"/>
      <c r="F54" s="34"/>
      <c r="G54" s="64"/>
      <c r="H54" s="57"/>
      <c r="J54" s="40"/>
    </row>
    <row r="55" spans="1:10" x14ac:dyDescent="0.25">
      <c r="A55" s="16" t="s">
        <v>79</v>
      </c>
      <c r="B55" s="16" t="s">
        <v>11</v>
      </c>
      <c r="C55" s="16" t="s">
        <v>12</v>
      </c>
      <c r="D55" s="17" t="s">
        <v>80</v>
      </c>
      <c r="E55" s="43">
        <v>879.28</v>
      </c>
      <c r="F55" s="33">
        <v>26.03</v>
      </c>
      <c r="G55" s="56"/>
      <c r="H55" s="57">
        <f t="shared" si="0"/>
        <v>0</v>
      </c>
      <c r="J55" s="40">
        <f t="shared" si="1"/>
        <v>22887.66</v>
      </c>
    </row>
    <row r="56" spans="1:10" ht="22.5" x14ac:dyDescent="0.25">
      <c r="A56" s="18"/>
      <c r="B56" s="18"/>
      <c r="C56" s="18"/>
      <c r="D56" s="19" t="s">
        <v>81</v>
      </c>
      <c r="E56" s="46"/>
      <c r="F56" s="34"/>
      <c r="G56" s="64"/>
      <c r="H56" s="57"/>
      <c r="J56" s="40"/>
    </row>
    <row r="57" spans="1:10" ht="22.5" x14ac:dyDescent="0.25">
      <c r="A57" s="16" t="s">
        <v>82</v>
      </c>
      <c r="B57" s="16" t="s">
        <v>11</v>
      </c>
      <c r="C57" s="16" t="s">
        <v>83</v>
      </c>
      <c r="D57" s="17" t="s">
        <v>84</v>
      </c>
      <c r="E57" s="43">
        <v>16544.75</v>
      </c>
      <c r="F57" s="33">
        <v>1.22</v>
      </c>
      <c r="G57" s="56"/>
      <c r="H57" s="57">
        <f t="shared" si="0"/>
        <v>0</v>
      </c>
      <c r="J57" s="40">
        <f t="shared" si="1"/>
        <v>20184.599999999999</v>
      </c>
    </row>
    <row r="58" spans="1:10" ht="83.25" customHeight="1" x14ac:dyDescent="0.25">
      <c r="A58" s="18"/>
      <c r="B58" s="18"/>
      <c r="C58" s="18"/>
      <c r="D58" s="19" t="s">
        <v>85</v>
      </c>
      <c r="E58" s="46"/>
      <c r="F58" s="34"/>
      <c r="G58" s="64"/>
      <c r="H58" s="57"/>
      <c r="J58" s="40"/>
    </row>
    <row r="59" spans="1:10" ht="22.5" x14ac:dyDescent="0.25">
      <c r="A59" s="16" t="s">
        <v>86</v>
      </c>
      <c r="B59" s="16" t="s">
        <v>11</v>
      </c>
      <c r="C59" s="16" t="s">
        <v>83</v>
      </c>
      <c r="D59" s="17" t="s">
        <v>87</v>
      </c>
      <c r="E59" s="43">
        <v>26089.96</v>
      </c>
      <c r="F59" s="33">
        <v>1.38</v>
      </c>
      <c r="G59" s="56"/>
      <c r="H59" s="57">
        <f t="shared" si="0"/>
        <v>0</v>
      </c>
      <c r="J59" s="40">
        <f t="shared" si="1"/>
        <v>36004.14</v>
      </c>
    </row>
    <row r="60" spans="1:10" ht="84.75" customHeight="1" x14ac:dyDescent="0.25">
      <c r="A60" s="18"/>
      <c r="B60" s="18"/>
      <c r="C60" s="18"/>
      <c r="D60" s="19" t="s">
        <v>88</v>
      </c>
      <c r="E60" s="46"/>
      <c r="F60" s="34"/>
      <c r="G60" s="64"/>
      <c r="H60" s="57"/>
      <c r="J60" s="40"/>
    </row>
    <row r="61" spans="1:10" x14ac:dyDescent="0.25">
      <c r="A61" s="16" t="s">
        <v>89</v>
      </c>
      <c r="B61" s="16" t="s">
        <v>11</v>
      </c>
      <c r="C61" s="16" t="s">
        <v>16</v>
      </c>
      <c r="D61" s="17" t="s">
        <v>90</v>
      </c>
      <c r="E61" s="43">
        <v>209.86</v>
      </c>
      <c r="F61" s="33">
        <v>24.63</v>
      </c>
      <c r="G61" s="56"/>
      <c r="H61" s="57">
        <f t="shared" si="0"/>
        <v>0</v>
      </c>
      <c r="J61" s="40">
        <f t="shared" si="1"/>
        <v>5168.8500000000004</v>
      </c>
    </row>
    <row r="62" spans="1:10" ht="55.5" customHeight="1" x14ac:dyDescent="0.25">
      <c r="A62" s="18"/>
      <c r="B62" s="18"/>
      <c r="C62" s="18"/>
      <c r="D62" s="19" t="s">
        <v>91</v>
      </c>
      <c r="E62" s="46"/>
      <c r="F62" s="34"/>
      <c r="G62" s="64"/>
      <c r="H62" s="57"/>
      <c r="J62" s="40"/>
    </row>
    <row r="63" spans="1:10" ht="22.5" x14ac:dyDescent="0.25">
      <c r="A63" s="16" t="s">
        <v>92</v>
      </c>
      <c r="B63" s="16" t="s">
        <v>11</v>
      </c>
      <c r="C63" s="16" t="s">
        <v>20</v>
      </c>
      <c r="D63" s="17" t="s">
        <v>93</v>
      </c>
      <c r="E63" s="43">
        <v>264.72000000000003</v>
      </c>
      <c r="F63" s="33">
        <v>41.98</v>
      </c>
      <c r="G63" s="56"/>
      <c r="H63" s="57">
        <f t="shared" si="0"/>
        <v>0</v>
      </c>
      <c r="J63" s="40">
        <f t="shared" si="1"/>
        <v>11112.95</v>
      </c>
    </row>
    <row r="64" spans="1:10" ht="162" customHeight="1" x14ac:dyDescent="0.25">
      <c r="A64" s="18"/>
      <c r="B64" s="18"/>
      <c r="C64" s="18"/>
      <c r="D64" s="19" t="s">
        <v>94</v>
      </c>
      <c r="E64" s="46"/>
      <c r="F64" s="34"/>
      <c r="G64" s="64"/>
      <c r="H64" s="57"/>
      <c r="J64" s="40"/>
    </row>
    <row r="65" spans="1:10" ht="22.5" x14ac:dyDescent="0.25">
      <c r="A65" s="16" t="s">
        <v>95</v>
      </c>
      <c r="B65" s="16" t="s">
        <v>11</v>
      </c>
      <c r="C65" s="16" t="s">
        <v>12</v>
      </c>
      <c r="D65" s="17" t="s">
        <v>96</v>
      </c>
      <c r="E65" s="43">
        <v>1157.0999999999999</v>
      </c>
      <c r="F65" s="33">
        <v>3.35</v>
      </c>
      <c r="G65" s="56"/>
      <c r="H65" s="57">
        <f t="shared" si="0"/>
        <v>0</v>
      </c>
      <c r="J65" s="40">
        <f t="shared" si="1"/>
        <v>3876.29</v>
      </c>
    </row>
    <row r="66" spans="1:10" ht="45" x14ac:dyDescent="0.25">
      <c r="A66" s="18"/>
      <c r="B66" s="18"/>
      <c r="C66" s="18"/>
      <c r="D66" s="19" t="s">
        <v>97</v>
      </c>
      <c r="E66" s="46"/>
      <c r="F66" s="34"/>
      <c r="G66" s="31"/>
      <c r="H66" s="57"/>
      <c r="J66" s="40"/>
    </row>
    <row r="67" spans="1:10" x14ac:dyDescent="0.25">
      <c r="A67" s="18"/>
      <c r="B67" s="18"/>
      <c r="C67" s="18"/>
      <c r="D67" s="20" t="s">
        <v>98</v>
      </c>
      <c r="E67" s="47"/>
      <c r="F67" s="34"/>
      <c r="G67" s="31"/>
      <c r="H67" s="57"/>
      <c r="J67" s="40"/>
    </row>
    <row r="68" spans="1:10" ht="0.95" customHeight="1" x14ac:dyDescent="0.25">
      <c r="A68" s="21"/>
      <c r="B68" s="21"/>
      <c r="C68" s="21"/>
      <c r="D68" s="22"/>
      <c r="E68" s="48"/>
      <c r="F68" s="35"/>
      <c r="G68" s="31"/>
      <c r="H68" s="57">
        <f t="shared" si="0"/>
        <v>0</v>
      </c>
      <c r="J68" s="40">
        <f t="shared" si="1"/>
        <v>0</v>
      </c>
    </row>
    <row r="69" spans="1:10" x14ac:dyDescent="0.25">
      <c r="A69" s="12" t="s">
        <v>99</v>
      </c>
      <c r="B69" s="12" t="s">
        <v>7</v>
      </c>
      <c r="C69" s="12" t="s">
        <v>8</v>
      </c>
      <c r="D69" s="13" t="s">
        <v>100</v>
      </c>
      <c r="E69" s="45"/>
      <c r="F69" s="36"/>
      <c r="G69" s="28"/>
      <c r="H69" s="58"/>
      <c r="J69" s="40"/>
    </row>
    <row r="70" spans="1:10" x14ac:dyDescent="0.25">
      <c r="A70" s="16" t="s">
        <v>101</v>
      </c>
      <c r="B70" s="16" t="s">
        <v>11</v>
      </c>
      <c r="C70" s="16" t="s">
        <v>20</v>
      </c>
      <c r="D70" s="17" t="s">
        <v>102</v>
      </c>
      <c r="E70" s="43">
        <v>160</v>
      </c>
      <c r="F70" s="33">
        <v>6.89</v>
      </c>
      <c r="G70" s="56"/>
      <c r="H70" s="57">
        <f t="shared" ref="H70:H133" si="2">ROUND(E70*G70,2)</f>
        <v>0</v>
      </c>
      <c r="J70" s="40">
        <f t="shared" ref="J70:J133" si="3">ROUND(E70*F70,2)</f>
        <v>1102.4000000000001</v>
      </c>
    </row>
    <row r="71" spans="1:10" ht="88.5" customHeight="1" x14ac:dyDescent="0.25">
      <c r="A71" s="18"/>
      <c r="B71" s="18"/>
      <c r="C71" s="18"/>
      <c r="D71" s="19" t="s">
        <v>103</v>
      </c>
      <c r="E71" s="46"/>
      <c r="F71" s="34"/>
      <c r="G71" s="64"/>
      <c r="H71" s="57"/>
      <c r="J71" s="40"/>
    </row>
    <row r="72" spans="1:10" ht="22.5" x14ac:dyDescent="0.25">
      <c r="A72" s="16" t="s">
        <v>104</v>
      </c>
      <c r="B72" s="16" t="s">
        <v>11</v>
      </c>
      <c r="C72" s="16" t="s">
        <v>24</v>
      </c>
      <c r="D72" s="17" t="s">
        <v>105</v>
      </c>
      <c r="E72" s="43">
        <v>15</v>
      </c>
      <c r="F72" s="33">
        <v>96.76</v>
      </c>
      <c r="G72" s="56"/>
      <c r="H72" s="57">
        <f t="shared" si="2"/>
        <v>0</v>
      </c>
      <c r="J72" s="40">
        <f t="shared" si="3"/>
        <v>1451.4</v>
      </c>
    </row>
    <row r="73" spans="1:10" ht="73.5" customHeight="1" x14ac:dyDescent="0.25">
      <c r="A73" s="18"/>
      <c r="B73" s="18"/>
      <c r="C73" s="18"/>
      <c r="D73" s="19" t="s">
        <v>106</v>
      </c>
      <c r="E73" s="46"/>
      <c r="F73" s="34"/>
      <c r="G73" s="64"/>
      <c r="H73" s="57"/>
      <c r="J73" s="40"/>
    </row>
    <row r="74" spans="1:10" ht="22.5" x14ac:dyDescent="0.25">
      <c r="A74" s="16" t="s">
        <v>107</v>
      </c>
      <c r="B74" s="16" t="s">
        <v>11</v>
      </c>
      <c r="C74" s="16" t="s">
        <v>24</v>
      </c>
      <c r="D74" s="17" t="s">
        <v>108</v>
      </c>
      <c r="E74" s="43">
        <v>15</v>
      </c>
      <c r="F74" s="33">
        <v>176.76</v>
      </c>
      <c r="G74" s="56"/>
      <c r="H74" s="57">
        <f t="shared" si="2"/>
        <v>0</v>
      </c>
      <c r="J74" s="40">
        <f t="shared" si="3"/>
        <v>2651.4</v>
      </c>
    </row>
    <row r="75" spans="1:10" ht="67.5" x14ac:dyDescent="0.25">
      <c r="A75" s="18"/>
      <c r="B75" s="18"/>
      <c r="C75" s="18"/>
      <c r="D75" s="19" t="s">
        <v>109</v>
      </c>
      <c r="E75" s="46"/>
      <c r="F75" s="34"/>
      <c r="G75" s="64"/>
      <c r="H75" s="57"/>
      <c r="J75" s="40"/>
    </row>
    <row r="76" spans="1:10" ht="22.5" x14ac:dyDescent="0.25">
      <c r="A76" s="16" t="s">
        <v>110</v>
      </c>
      <c r="B76" s="16" t="s">
        <v>11</v>
      </c>
      <c r="C76" s="16" t="s">
        <v>24</v>
      </c>
      <c r="D76" s="17" t="s">
        <v>111</v>
      </c>
      <c r="E76" s="43">
        <v>10</v>
      </c>
      <c r="F76" s="33">
        <v>402.03</v>
      </c>
      <c r="G76" s="56"/>
      <c r="H76" s="57">
        <f t="shared" si="2"/>
        <v>0</v>
      </c>
      <c r="J76" s="40">
        <f t="shared" si="3"/>
        <v>4020.3</v>
      </c>
    </row>
    <row r="77" spans="1:10" ht="33.75" x14ac:dyDescent="0.25">
      <c r="A77" s="18"/>
      <c r="B77" s="18"/>
      <c r="C77" s="18"/>
      <c r="D77" s="19" t="s">
        <v>112</v>
      </c>
      <c r="E77" s="46"/>
      <c r="F77" s="34"/>
      <c r="G77" s="64"/>
      <c r="H77" s="57"/>
      <c r="J77" s="40"/>
    </row>
    <row r="78" spans="1:10" ht="22.5" x14ac:dyDescent="0.25">
      <c r="A78" s="16" t="s">
        <v>113</v>
      </c>
      <c r="B78" s="16" t="s">
        <v>11</v>
      </c>
      <c r="C78" s="16" t="s">
        <v>24</v>
      </c>
      <c r="D78" s="17" t="s">
        <v>114</v>
      </c>
      <c r="E78" s="43">
        <v>100</v>
      </c>
      <c r="F78" s="33">
        <v>6.76</v>
      </c>
      <c r="G78" s="56"/>
      <c r="H78" s="57">
        <f t="shared" si="2"/>
        <v>0</v>
      </c>
      <c r="J78" s="40">
        <f t="shared" si="3"/>
        <v>676</v>
      </c>
    </row>
    <row r="79" spans="1:10" ht="55.5" customHeight="1" x14ac:dyDescent="0.25">
      <c r="A79" s="18"/>
      <c r="B79" s="18"/>
      <c r="C79" s="18"/>
      <c r="D79" s="19" t="s">
        <v>115</v>
      </c>
      <c r="E79" s="46"/>
      <c r="F79" s="34"/>
      <c r="G79" s="64"/>
      <c r="H79" s="57"/>
      <c r="J79" s="40"/>
    </row>
    <row r="80" spans="1:10" ht="22.5" x14ac:dyDescent="0.25">
      <c r="A80" s="16" t="s">
        <v>116</v>
      </c>
      <c r="B80" s="16" t="s">
        <v>11</v>
      </c>
      <c r="C80" s="16" t="s">
        <v>16</v>
      </c>
      <c r="D80" s="17" t="s">
        <v>117</v>
      </c>
      <c r="E80" s="43">
        <v>156.55000000000001</v>
      </c>
      <c r="F80" s="33">
        <v>36.380000000000003</v>
      </c>
      <c r="G80" s="56"/>
      <c r="H80" s="57">
        <f t="shared" si="2"/>
        <v>0</v>
      </c>
      <c r="J80" s="40">
        <f t="shared" si="3"/>
        <v>5695.29</v>
      </c>
    </row>
    <row r="81" spans="1:10" ht="85.5" customHeight="1" x14ac:dyDescent="0.25">
      <c r="A81" s="18"/>
      <c r="B81" s="18"/>
      <c r="C81" s="18"/>
      <c r="D81" s="19" t="s">
        <v>118</v>
      </c>
      <c r="E81" s="46"/>
      <c r="F81" s="34"/>
      <c r="G81" s="64"/>
      <c r="H81" s="57"/>
      <c r="J81" s="40"/>
    </row>
    <row r="82" spans="1:10" ht="22.5" x14ac:dyDescent="0.25">
      <c r="A82" s="16" t="s">
        <v>119</v>
      </c>
      <c r="B82" s="16" t="s">
        <v>11</v>
      </c>
      <c r="C82" s="16" t="s">
        <v>16</v>
      </c>
      <c r="D82" s="17" t="s">
        <v>120</v>
      </c>
      <c r="E82" s="43">
        <v>100</v>
      </c>
      <c r="F82" s="33">
        <v>36.380000000000003</v>
      </c>
      <c r="G82" s="56"/>
      <c r="H82" s="57">
        <f t="shared" si="2"/>
        <v>0</v>
      </c>
      <c r="J82" s="40">
        <f t="shared" si="3"/>
        <v>3638</v>
      </c>
    </row>
    <row r="83" spans="1:10" ht="99" customHeight="1" x14ac:dyDescent="0.25">
      <c r="A83" s="18"/>
      <c r="B83" s="18"/>
      <c r="C83" s="18"/>
      <c r="D83" s="19" t="s">
        <v>121</v>
      </c>
      <c r="E83" s="46"/>
      <c r="F83" s="34"/>
      <c r="G83" s="31"/>
      <c r="H83" s="57"/>
      <c r="J83" s="40"/>
    </row>
    <row r="84" spans="1:10" x14ac:dyDescent="0.25">
      <c r="A84" s="18"/>
      <c r="B84" s="18"/>
      <c r="C84" s="18"/>
      <c r="D84" s="20"/>
      <c r="E84" s="47"/>
      <c r="F84" s="34"/>
      <c r="G84" s="31"/>
      <c r="H84" s="57"/>
      <c r="J84" s="40"/>
    </row>
    <row r="85" spans="1:10" ht="0.95" customHeight="1" x14ac:dyDescent="0.25">
      <c r="A85" s="21"/>
      <c r="B85" s="21"/>
      <c r="C85" s="21"/>
      <c r="D85" s="22"/>
      <c r="E85" s="48"/>
      <c r="F85" s="35"/>
      <c r="G85" s="31"/>
      <c r="H85" s="57">
        <f t="shared" si="2"/>
        <v>0</v>
      </c>
      <c r="J85" s="40"/>
    </row>
    <row r="86" spans="1:10" x14ac:dyDescent="0.25">
      <c r="A86" s="12" t="s">
        <v>122</v>
      </c>
      <c r="B86" s="12" t="s">
        <v>7</v>
      </c>
      <c r="C86" s="12" t="s">
        <v>8</v>
      </c>
      <c r="D86" s="13" t="s">
        <v>123</v>
      </c>
      <c r="E86" s="49"/>
      <c r="F86" s="37"/>
      <c r="G86" s="29"/>
      <c r="H86" s="59"/>
      <c r="J86" s="40"/>
    </row>
    <row r="87" spans="1:10" ht="33.75" x14ac:dyDescent="0.25">
      <c r="A87" s="18"/>
      <c r="B87" s="18"/>
      <c r="C87" s="18"/>
      <c r="D87" s="19" t="s">
        <v>124</v>
      </c>
      <c r="E87" s="46"/>
      <c r="F87" s="34"/>
      <c r="G87" s="31"/>
      <c r="H87" s="57"/>
      <c r="J87" s="40"/>
    </row>
    <row r="88" spans="1:10" x14ac:dyDescent="0.25">
      <c r="A88" s="23" t="s">
        <v>333</v>
      </c>
      <c r="B88" s="23" t="s">
        <v>7</v>
      </c>
      <c r="C88" s="23" t="s">
        <v>8</v>
      </c>
      <c r="D88" s="24" t="s">
        <v>125</v>
      </c>
      <c r="E88" s="50"/>
      <c r="F88" s="36"/>
      <c r="G88" s="30"/>
      <c r="H88" s="58"/>
      <c r="J88" s="40"/>
    </row>
    <row r="89" spans="1:10" x14ac:dyDescent="0.25">
      <c r="A89" s="16" t="s">
        <v>126</v>
      </c>
      <c r="B89" s="16" t="s">
        <v>11</v>
      </c>
      <c r="C89" s="16" t="s">
        <v>127</v>
      </c>
      <c r="D89" s="17" t="s">
        <v>128</v>
      </c>
      <c r="E89" s="43">
        <v>10</v>
      </c>
      <c r="F89" s="33">
        <v>197.4</v>
      </c>
      <c r="G89" s="62">
        <f>F89</f>
        <v>197.4</v>
      </c>
      <c r="H89" s="57">
        <f t="shared" si="2"/>
        <v>1974</v>
      </c>
      <c r="J89" s="40">
        <f t="shared" si="3"/>
        <v>1974</v>
      </c>
    </row>
    <row r="90" spans="1:10" ht="186.75" customHeight="1" x14ac:dyDescent="0.25">
      <c r="A90" s="18"/>
      <c r="B90" s="18"/>
      <c r="C90" s="18"/>
      <c r="D90" s="19" t="s">
        <v>129</v>
      </c>
      <c r="E90" s="46"/>
      <c r="F90" s="34"/>
      <c r="G90" s="64"/>
      <c r="H90" s="57"/>
      <c r="J90" s="40"/>
    </row>
    <row r="91" spans="1:10" x14ac:dyDescent="0.25">
      <c r="A91" s="16" t="s">
        <v>130</v>
      </c>
      <c r="B91" s="16" t="s">
        <v>11</v>
      </c>
      <c r="C91" s="16" t="s">
        <v>24</v>
      </c>
      <c r="D91" s="17" t="s">
        <v>131</v>
      </c>
      <c r="E91" s="43">
        <v>4</v>
      </c>
      <c r="F91" s="33">
        <v>2713.66</v>
      </c>
      <c r="G91" s="62">
        <f>F91</f>
        <v>2713.66</v>
      </c>
      <c r="H91" s="57">
        <f t="shared" si="2"/>
        <v>10854.64</v>
      </c>
      <c r="J91" s="40">
        <f t="shared" si="3"/>
        <v>10854.64</v>
      </c>
    </row>
    <row r="92" spans="1:10" ht="89.25" customHeight="1" x14ac:dyDescent="0.25">
      <c r="A92" s="18"/>
      <c r="B92" s="18"/>
      <c r="C92" s="18"/>
      <c r="D92" s="19" t="s">
        <v>132</v>
      </c>
      <c r="E92" s="46"/>
      <c r="F92" s="34"/>
      <c r="G92" s="64"/>
      <c r="H92" s="57"/>
      <c r="J92" s="40"/>
    </row>
    <row r="93" spans="1:10" x14ac:dyDescent="0.25">
      <c r="A93" s="16" t="s">
        <v>133</v>
      </c>
      <c r="B93" s="16" t="s">
        <v>11</v>
      </c>
      <c r="C93" s="16" t="s">
        <v>24</v>
      </c>
      <c r="D93" s="17" t="s">
        <v>134</v>
      </c>
      <c r="E93" s="43">
        <v>2</v>
      </c>
      <c r="F93" s="33">
        <v>3990.82</v>
      </c>
      <c r="G93" s="62">
        <f>F93</f>
        <v>3990.82</v>
      </c>
      <c r="H93" s="57">
        <f t="shared" si="2"/>
        <v>7981.64</v>
      </c>
      <c r="J93" s="40">
        <f t="shared" si="3"/>
        <v>7981.64</v>
      </c>
    </row>
    <row r="94" spans="1:10" ht="209.25" customHeight="1" x14ac:dyDescent="0.25">
      <c r="A94" s="18"/>
      <c r="B94" s="18"/>
      <c r="C94" s="18"/>
      <c r="D94" s="19" t="s">
        <v>135</v>
      </c>
      <c r="E94" s="46"/>
      <c r="F94" s="34"/>
      <c r="G94" s="64"/>
      <c r="H94" s="57"/>
      <c r="J94" s="40"/>
    </row>
    <row r="95" spans="1:10" x14ac:dyDescent="0.25">
      <c r="A95" s="16" t="s">
        <v>136</v>
      </c>
      <c r="B95" s="16" t="s">
        <v>11</v>
      </c>
      <c r="C95" s="16" t="s">
        <v>127</v>
      </c>
      <c r="D95" s="17" t="s">
        <v>137</v>
      </c>
      <c r="E95" s="43">
        <v>20</v>
      </c>
      <c r="F95" s="33">
        <v>122.45</v>
      </c>
      <c r="G95" s="62">
        <f>F95</f>
        <v>122.45</v>
      </c>
      <c r="H95" s="57">
        <f t="shared" si="2"/>
        <v>2449</v>
      </c>
      <c r="J95" s="40">
        <f t="shared" si="3"/>
        <v>2449</v>
      </c>
    </row>
    <row r="96" spans="1:10" ht="117.75" customHeight="1" x14ac:dyDescent="0.25">
      <c r="A96" s="18"/>
      <c r="B96" s="18"/>
      <c r="C96" s="18"/>
      <c r="D96" s="19" t="s">
        <v>138</v>
      </c>
      <c r="E96" s="46"/>
      <c r="F96" s="34"/>
      <c r="G96" s="64"/>
      <c r="H96" s="57"/>
      <c r="J96" s="40"/>
    </row>
    <row r="97" spans="1:10" x14ac:dyDescent="0.25">
      <c r="A97" s="16" t="s">
        <v>139</v>
      </c>
      <c r="B97" s="16" t="s">
        <v>11</v>
      </c>
      <c r="C97" s="16" t="s">
        <v>20</v>
      </c>
      <c r="D97" s="17" t="s">
        <v>140</v>
      </c>
      <c r="E97" s="43">
        <v>900</v>
      </c>
      <c r="F97" s="33">
        <v>5.68</v>
      </c>
      <c r="G97" s="62">
        <f>F97</f>
        <v>5.68</v>
      </c>
      <c r="H97" s="57">
        <f>ROUND(E97*G97,2)</f>
        <v>5112</v>
      </c>
      <c r="J97" s="40">
        <f t="shared" si="3"/>
        <v>5112</v>
      </c>
    </row>
    <row r="98" spans="1:10" ht="64.5" customHeight="1" x14ac:dyDescent="0.25">
      <c r="A98" s="18"/>
      <c r="B98" s="18"/>
      <c r="C98" s="18"/>
      <c r="D98" s="19" t="s">
        <v>141</v>
      </c>
      <c r="E98" s="46"/>
      <c r="F98" s="34"/>
      <c r="G98" s="64"/>
      <c r="H98" s="57"/>
      <c r="J98" s="40"/>
    </row>
    <row r="99" spans="1:10" x14ac:dyDescent="0.25">
      <c r="A99" s="16" t="s">
        <v>142</v>
      </c>
      <c r="B99" s="16" t="s">
        <v>11</v>
      </c>
      <c r="C99" s="16" t="s">
        <v>24</v>
      </c>
      <c r="D99" s="17" t="s">
        <v>143</v>
      </c>
      <c r="E99" s="43">
        <v>5</v>
      </c>
      <c r="F99" s="33">
        <v>120.11</v>
      </c>
      <c r="G99" s="62">
        <f>F99</f>
        <v>120.11</v>
      </c>
      <c r="H99" s="57">
        <f t="shared" si="2"/>
        <v>600.54999999999995</v>
      </c>
      <c r="J99" s="40">
        <f t="shared" si="3"/>
        <v>600.54999999999995</v>
      </c>
    </row>
    <row r="100" spans="1:10" ht="93.75" customHeight="1" x14ac:dyDescent="0.25">
      <c r="A100" s="18"/>
      <c r="B100" s="18"/>
      <c r="C100" s="18"/>
      <c r="D100" s="19" t="s">
        <v>144</v>
      </c>
      <c r="E100" s="46"/>
      <c r="F100" s="34"/>
      <c r="G100" s="64"/>
      <c r="H100" s="57"/>
      <c r="J100" s="40"/>
    </row>
    <row r="101" spans="1:10" x14ac:dyDescent="0.25">
      <c r="A101" s="16" t="s">
        <v>145</v>
      </c>
      <c r="B101" s="16" t="s">
        <v>11</v>
      </c>
      <c r="C101" s="16" t="s">
        <v>24</v>
      </c>
      <c r="D101" s="17" t="s">
        <v>146</v>
      </c>
      <c r="E101" s="43">
        <v>5</v>
      </c>
      <c r="F101" s="33">
        <v>527.94000000000005</v>
      </c>
      <c r="G101" s="62">
        <f>F101</f>
        <v>527.94000000000005</v>
      </c>
      <c r="H101" s="57">
        <f t="shared" si="2"/>
        <v>2639.7</v>
      </c>
      <c r="J101" s="40">
        <f t="shared" si="3"/>
        <v>2639.7</v>
      </c>
    </row>
    <row r="102" spans="1:10" ht="111" customHeight="1" x14ac:dyDescent="0.25">
      <c r="A102" s="18"/>
      <c r="B102" s="18"/>
      <c r="C102" s="18"/>
      <c r="D102" s="19" t="s">
        <v>147</v>
      </c>
      <c r="E102" s="46"/>
      <c r="F102" s="34"/>
      <c r="G102" s="64"/>
      <c r="H102" s="57"/>
      <c r="J102" s="40"/>
    </row>
    <row r="103" spans="1:10" x14ac:dyDescent="0.25">
      <c r="A103" s="16" t="s">
        <v>148</v>
      </c>
      <c r="B103" s="16" t="s">
        <v>11</v>
      </c>
      <c r="C103" s="16" t="s">
        <v>24</v>
      </c>
      <c r="D103" s="17" t="s">
        <v>149</v>
      </c>
      <c r="E103" s="43">
        <v>2</v>
      </c>
      <c r="F103" s="33">
        <v>162.19</v>
      </c>
      <c r="G103" s="62">
        <f>F103</f>
        <v>162.19</v>
      </c>
      <c r="H103" s="57">
        <f t="shared" si="2"/>
        <v>324.38</v>
      </c>
      <c r="J103" s="40">
        <f t="shared" si="3"/>
        <v>324.38</v>
      </c>
    </row>
    <row r="104" spans="1:10" ht="22.5" x14ac:dyDescent="0.25">
      <c r="A104" s="18"/>
      <c r="B104" s="18"/>
      <c r="C104" s="18"/>
      <c r="D104" s="19" t="s">
        <v>150</v>
      </c>
      <c r="E104" s="46"/>
      <c r="F104" s="34"/>
      <c r="G104" s="64"/>
      <c r="H104" s="57"/>
      <c r="J104" s="40"/>
    </row>
    <row r="105" spans="1:10" x14ac:dyDescent="0.25">
      <c r="A105" s="16" t="s">
        <v>151</v>
      </c>
      <c r="B105" s="16" t="s">
        <v>11</v>
      </c>
      <c r="C105" s="16" t="s">
        <v>24</v>
      </c>
      <c r="D105" s="17" t="s">
        <v>152</v>
      </c>
      <c r="E105" s="43">
        <v>4</v>
      </c>
      <c r="F105" s="33">
        <v>8.6199999999999992</v>
      </c>
      <c r="G105" s="62">
        <f>F105</f>
        <v>8.6199999999999992</v>
      </c>
      <c r="H105" s="57">
        <f t="shared" si="2"/>
        <v>34.479999999999997</v>
      </c>
      <c r="J105" s="40">
        <f t="shared" si="3"/>
        <v>34.479999999999997</v>
      </c>
    </row>
    <row r="106" spans="1:10" ht="22.5" x14ac:dyDescent="0.25">
      <c r="A106" s="18"/>
      <c r="B106" s="18"/>
      <c r="C106" s="18"/>
      <c r="D106" s="19" t="s">
        <v>153</v>
      </c>
      <c r="E106" s="46"/>
      <c r="F106" s="34"/>
      <c r="G106" s="64"/>
      <c r="H106" s="57"/>
      <c r="J106" s="40"/>
    </row>
    <row r="107" spans="1:10" x14ac:dyDescent="0.25">
      <c r="A107" s="16" t="s">
        <v>154</v>
      </c>
      <c r="B107" s="16" t="s">
        <v>11</v>
      </c>
      <c r="C107" s="16" t="s">
        <v>24</v>
      </c>
      <c r="D107" s="17" t="s">
        <v>155</v>
      </c>
      <c r="E107" s="43">
        <v>4</v>
      </c>
      <c r="F107" s="33">
        <v>6.38</v>
      </c>
      <c r="G107" s="62">
        <f>F107</f>
        <v>6.38</v>
      </c>
      <c r="H107" s="57">
        <f t="shared" si="2"/>
        <v>25.52</v>
      </c>
      <c r="J107" s="40">
        <f t="shared" si="3"/>
        <v>25.52</v>
      </c>
    </row>
    <row r="108" spans="1:10" x14ac:dyDescent="0.25">
      <c r="A108" s="18"/>
      <c r="B108" s="18"/>
      <c r="C108" s="18"/>
      <c r="D108" s="19" t="s">
        <v>156</v>
      </c>
      <c r="E108" s="46"/>
      <c r="F108" s="34"/>
      <c r="G108" s="64"/>
      <c r="H108" s="57"/>
      <c r="J108" s="40"/>
    </row>
    <row r="109" spans="1:10" x14ac:dyDescent="0.25">
      <c r="A109" s="16" t="s">
        <v>157</v>
      </c>
      <c r="B109" s="16" t="s">
        <v>11</v>
      </c>
      <c r="C109" s="16" t="s">
        <v>24</v>
      </c>
      <c r="D109" s="17" t="s">
        <v>158</v>
      </c>
      <c r="E109" s="43">
        <v>10</v>
      </c>
      <c r="F109" s="33">
        <v>28.93</v>
      </c>
      <c r="G109" s="62">
        <f>F109</f>
        <v>28.93</v>
      </c>
      <c r="H109" s="57">
        <f t="shared" si="2"/>
        <v>289.3</v>
      </c>
      <c r="J109" s="40">
        <f t="shared" si="3"/>
        <v>289.3</v>
      </c>
    </row>
    <row r="110" spans="1:10" x14ac:dyDescent="0.25">
      <c r="A110" s="18"/>
      <c r="B110" s="18"/>
      <c r="C110" s="18"/>
      <c r="D110" s="19" t="s">
        <v>159</v>
      </c>
      <c r="E110" s="46"/>
      <c r="F110" s="34"/>
      <c r="G110" s="64"/>
      <c r="H110" s="57"/>
      <c r="J110" s="40"/>
    </row>
    <row r="111" spans="1:10" x14ac:dyDescent="0.25">
      <c r="A111" s="16" t="s">
        <v>160</v>
      </c>
      <c r="B111" s="16" t="s">
        <v>11</v>
      </c>
      <c r="C111" s="16" t="s">
        <v>24</v>
      </c>
      <c r="D111" s="17" t="s">
        <v>161</v>
      </c>
      <c r="E111" s="43">
        <v>30</v>
      </c>
      <c r="F111" s="33">
        <v>33.090000000000003</v>
      </c>
      <c r="G111" s="62">
        <f>F111</f>
        <v>33.090000000000003</v>
      </c>
      <c r="H111" s="57">
        <f t="shared" si="2"/>
        <v>992.7</v>
      </c>
      <c r="J111" s="40">
        <f t="shared" si="3"/>
        <v>992.7</v>
      </c>
    </row>
    <row r="112" spans="1:10" ht="22.5" x14ac:dyDescent="0.25">
      <c r="A112" s="18"/>
      <c r="B112" s="18"/>
      <c r="C112" s="18"/>
      <c r="D112" s="19" t="s">
        <v>162</v>
      </c>
      <c r="E112" s="46"/>
      <c r="F112" s="34"/>
      <c r="G112" s="64"/>
      <c r="H112" s="57"/>
      <c r="J112" s="40"/>
    </row>
    <row r="113" spans="1:10" x14ac:dyDescent="0.25">
      <c r="A113" s="16" t="s">
        <v>163</v>
      </c>
      <c r="B113" s="16" t="s">
        <v>11</v>
      </c>
      <c r="C113" s="16" t="s">
        <v>24</v>
      </c>
      <c r="D113" s="17" t="s">
        <v>164</v>
      </c>
      <c r="E113" s="43">
        <v>30</v>
      </c>
      <c r="F113" s="33">
        <v>7.98</v>
      </c>
      <c r="G113" s="62">
        <f>F113</f>
        <v>7.98</v>
      </c>
      <c r="H113" s="57">
        <f t="shared" si="2"/>
        <v>239.4</v>
      </c>
      <c r="J113" s="40">
        <f t="shared" si="3"/>
        <v>239.4</v>
      </c>
    </row>
    <row r="114" spans="1:10" ht="22.5" x14ac:dyDescent="0.25">
      <c r="A114" s="18"/>
      <c r="B114" s="18"/>
      <c r="C114" s="18"/>
      <c r="D114" s="19" t="s">
        <v>165</v>
      </c>
      <c r="E114" s="46"/>
      <c r="F114" s="34"/>
      <c r="G114" s="64"/>
      <c r="H114" s="57"/>
      <c r="J114" s="40"/>
    </row>
    <row r="115" spans="1:10" x14ac:dyDescent="0.25">
      <c r="A115" s="16" t="s">
        <v>166</v>
      </c>
      <c r="B115" s="16" t="s">
        <v>11</v>
      </c>
      <c r="C115" s="16" t="s">
        <v>24</v>
      </c>
      <c r="D115" s="17" t="s">
        <v>167</v>
      </c>
      <c r="E115" s="43">
        <v>3</v>
      </c>
      <c r="F115" s="33">
        <v>39.520000000000003</v>
      </c>
      <c r="G115" s="62">
        <f>F115</f>
        <v>39.520000000000003</v>
      </c>
      <c r="H115" s="57">
        <f t="shared" si="2"/>
        <v>118.56</v>
      </c>
      <c r="J115" s="40">
        <f t="shared" si="3"/>
        <v>118.56</v>
      </c>
    </row>
    <row r="116" spans="1:10" ht="22.5" x14ac:dyDescent="0.25">
      <c r="A116" s="18"/>
      <c r="B116" s="18"/>
      <c r="C116" s="18"/>
      <c r="D116" s="19" t="s">
        <v>168</v>
      </c>
      <c r="E116" s="46"/>
      <c r="F116" s="34"/>
      <c r="G116" s="64"/>
      <c r="H116" s="57"/>
      <c r="J116" s="40"/>
    </row>
    <row r="117" spans="1:10" x14ac:dyDescent="0.25">
      <c r="A117" s="16" t="s">
        <v>169</v>
      </c>
      <c r="B117" s="16" t="s">
        <v>11</v>
      </c>
      <c r="C117" s="16" t="s">
        <v>24</v>
      </c>
      <c r="D117" s="17" t="s">
        <v>170</v>
      </c>
      <c r="E117" s="43">
        <v>3</v>
      </c>
      <c r="F117" s="33">
        <v>21.83</v>
      </c>
      <c r="G117" s="62">
        <f>F117</f>
        <v>21.83</v>
      </c>
      <c r="H117" s="57">
        <f t="shared" si="2"/>
        <v>65.489999999999995</v>
      </c>
      <c r="J117" s="40">
        <f t="shared" si="3"/>
        <v>65.489999999999995</v>
      </c>
    </row>
    <row r="118" spans="1:10" ht="22.5" x14ac:dyDescent="0.25">
      <c r="A118" s="18"/>
      <c r="B118" s="18"/>
      <c r="C118" s="18"/>
      <c r="D118" s="19" t="s">
        <v>171</v>
      </c>
      <c r="E118" s="46"/>
      <c r="F118" s="34"/>
      <c r="G118" s="64"/>
      <c r="H118" s="57"/>
      <c r="J118" s="40"/>
    </row>
    <row r="119" spans="1:10" x14ac:dyDescent="0.25">
      <c r="A119" s="16" t="s">
        <v>172</v>
      </c>
      <c r="B119" s="16" t="s">
        <v>11</v>
      </c>
      <c r="C119" s="16" t="s">
        <v>24</v>
      </c>
      <c r="D119" s="17" t="s">
        <v>173</v>
      </c>
      <c r="E119" s="43">
        <v>30</v>
      </c>
      <c r="F119" s="33">
        <v>28.95</v>
      </c>
      <c r="G119" s="62">
        <f>F119</f>
        <v>28.95</v>
      </c>
      <c r="H119" s="57">
        <f t="shared" si="2"/>
        <v>868.5</v>
      </c>
      <c r="J119" s="40">
        <f t="shared" si="3"/>
        <v>868.5</v>
      </c>
    </row>
    <row r="120" spans="1:10" ht="63.75" customHeight="1" x14ac:dyDescent="0.25">
      <c r="A120" s="18"/>
      <c r="B120" s="18"/>
      <c r="C120" s="18"/>
      <c r="D120" s="19" t="s">
        <v>174</v>
      </c>
      <c r="E120" s="46"/>
      <c r="F120" s="34"/>
      <c r="G120" s="64"/>
      <c r="H120" s="57"/>
      <c r="J120" s="40"/>
    </row>
    <row r="121" spans="1:10" x14ac:dyDescent="0.25">
      <c r="A121" s="16" t="s">
        <v>175</v>
      </c>
      <c r="B121" s="16" t="s">
        <v>11</v>
      </c>
      <c r="C121" s="16" t="s">
        <v>24</v>
      </c>
      <c r="D121" s="17" t="s">
        <v>176</v>
      </c>
      <c r="E121" s="43">
        <v>3</v>
      </c>
      <c r="F121" s="33">
        <v>55.4</v>
      </c>
      <c r="G121" s="62">
        <f>F121</f>
        <v>55.4</v>
      </c>
      <c r="H121" s="57">
        <f t="shared" si="2"/>
        <v>166.2</v>
      </c>
      <c r="J121" s="40">
        <f t="shared" si="3"/>
        <v>166.2</v>
      </c>
    </row>
    <row r="122" spans="1:10" ht="22.5" x14ac:dyDescent="0.25">
      <c r="A122" s="18"/>
      <c r="B122" s="18"/>
      <c r="C122" s="18"/>
      <c r="D122" s="19" t="s">
        <v>177</v>
      </c>
      <c r="E122" s="46"/>
      <c r="F122" s="34"/>
      <c r="G122" s="64"/>
      <c r="H122" s="57"/>
      <c r="J122" s="40"/>
    </row>
    <row r="123" spans="1:10" x14ac:dyDescent="0.25">
      <c r="A123" s="16" t="s">
        <v>178</v>
      </c>
      <c r="B123" s="16" t="s">
        <v>11</v>
      </c>
      <c r="C123" s="16" t="s">
        <v>24</v>
      </c>
      <c r="D123" s="17" t="s">
        <v>179</v>
      </c>
      <c r="E123" s="43">
        <v>6</v>
      </c>
      <c r="F123" s="33">
        <v>31.72</v>
      </c>
      <c r="G123" s="62">
        <f>F123</f>
        <v>31.72</v>
      </c>
      <c r="H123" s="57">
        <f t="shared" si="2"/>
        <v>190.32</v>
      </c>
      <c r="J123" s="40">
        <f t="shared" si="3"/>
        <v>190.32</v>
      </c>
    </row>
    <row r="124" spans="1:10" ht="22.5" x14ac:dyDescent="0.25">
      <c r="A124" s="18"/>
      <c r="B124" s="18"/>
      <c r="C124" s="18"/>
      <c r="D124" s="19" t="s">
        <v>180</v>
      </c>
      <c r="E124" s="46"/>
      <c r="F124" s="34"/>
      <c r="G124" s="64"/>
      <c r="H124" s="57"/>
      <c r="J124" s="40"/>
    </row>
    <row r="125" spans="1:10" x14ac:dyDescent="0.25">
      <c r="A125" s="16" t="s">
        <v>181</v>
      </c>
      <c r="B125" s="16" t="s">
        <v>11</v>
      </c>
      <c r="C125" s="16" t="s">
        <v>24</v>
      </c>
      <c r="D125" s="17" t="s">
        <v>182</v>
      </c>
      <c r="E125" s="43">
        <v>5</v>
      </c>
      <c r="F125" s="33">
        <v>5.64</v>
      </c>
      <c r="G125" s="62">
        <f>F125</f>
        <v>5.64</v>
      </c>
      <c r="H125" s="57">
        <f t="shared" si="2"/>
        <v>28.2</v>
      </c>
      <c r="J125" s="40">
        <f t="shared" si="3"/>
        <v>28.2</v>
      </c>
    </row>
    <row r="126" spans="1:10" x14ac:dyDescent="0.25">
      <c r="A126" s="18"/>
      <c r="B126" s="18"/>
      <c r="C126" s="18"/>
      <c r="D126" s="19" t="s">
        <v>183</v>
      </c>
      <c r="E126" s="46"/>
      <c r="F126" s="34"/>
      <c r="G126" s="64"/>
      <c r="H126" s="57"/>
      <c r="J126" s="40"/>
    </row>
    <row r="127" spans="1:10" x14ac:dyDescent="0.25">
      <c r="A127" s="16" t="s">
        <v>184</v>
      </c>
      <c r="B127" s="16" t="s">
        <v>11</v>
      </c>
      <c r="C127" s="16" t="s">
        <v>24</v>
      </c>
      <c r="D127" s="17" t="s">
        <v>185</v>
      </c>
      <c r="E127" s="43">
        <v>5</v>
      </c>
      <c r="F127" s="33">
        <v>67.900000000000006</v>
      </c>
      <c r="G127" s="62">
        <f>F127</f>
        <v>67.900000000000006</v>
      </c>
      <c r="H127" s="57">
        <f t="shared" si="2"/>
        <v>339.5</v>
      </c>
      <c r="J127" s="40">
        <f t="shared" si="3"/>
        <v>339.5</v>
      </c>
    </row>
    <row r="128" spans="1:10" ht="45" x14ac:dyDescent="0.25">
      <c r="A128" s="18"/>
      <c r="B128" s="18"/>
      <c r="C128" s="18"/>
      <c r="D128" s="19" t="s">
        <v>186</v>
      </c>
      <c r="E128" s="46"/>
      <c r="F128" s="34"/>
      <c r="G128" s="64"/>
      <c r="H128" s="57"/>
      <c r="J128" s="40"/>
    </row>
    <row r="129" spans="1:10" x14ac:dyDescent="0.25">
      <c r="A129" s="16" t="s">
        <v>187</v>
      </c>
      <c r="B129" s="16" t="s">
        <v>11</v>
      </c>
      <c r="C129" s="16" t="s">
        <v>24</v>
      </c>
      <c r="D129" s="17" t="s">
        <v>188</v>
      </c>
      <c r="E129" s="43">
        <v>5</v>
      </c>
      <c r="F129" s="33">
        <v>16.77</v>
      </c>
      <c r="G129" s="62">
        <f>F129</f>
        <v>16.77</v>
      </c>
      <c r="H129" s="57">
        <f t="shared" si="2"/>
        <v>83.85</v>
      </c>
      <c r="J129" s="40">
        <f t="shared" si="3"/>
        <v>83.85</v>
      </c>
    </row>
    <row r="130" spans="1:10" x14ac:dyDescent="0.25">
      <c r="A130" s="18"/>
      <c r="B130" s="18"/>
      <c r="C130" s="18"/>
      <c r="D130" s="19" t="s">
        <v>189</v>
      </c>
      <c r="E130" s="46"/>
      <c r="F130" s="34"/>
      <c r="G130" s="64"/>
      <c r="H130" s="57"/>
      <c r="J130" s="40"/>
    </row>
    <row r="131" spans="1:10" x14ac:dyDescent="0.25">
      <c r="A131" s="16" t="s">
        <v>190</v>
      </c>
      <c r="B131" s="16" t="s">
        <v>11</v>
      </c>
      <c r="C131" s="16" t="s">
        <v>24</v>
      </c>
      <c r="D131" s="17" t="s">
        <v>191</v>
      </c>
      <c r="E131" s="43">
        <v>1</v>
      </c>
      <c r="F131" s="33">
        <v>24.66</v>
      </c>
      <c r="G131" s="62">
        <f>F131</f>
        <v>24.66</v>
      </c>
      <c r="H131" s="57">
        <f t="shared" si="2"/>
        <v>24.66</v>
      </c>
      <c r="J131" s="40">
        <f t="shared" si="3"/>
        <v>24.66</v>
      </c>
    </row>
    <row r="132" spans="1:10" ht="50.25" customHeight="1" x14ac:dyDescent="0.25">
      <c r="A132" s="18"/>
      <c r="B132" s="18"/>
      <c r="C132" s="18"/>
      <c r="D132" s="19" t="s">
        <v>192</v>
      </c>
      <c r="E132" s="46"/>
      <c r="F132" s="34"/>
      <c r="G132" s="64"/>
      <c r="H132" s="57"/>
      <c r="J132" s="40"/>
    </row>
    <row r="133" spans="1:10" x14ac:dyDescent="0.25">
      <c r="A133" s="16" t="s">
        <v>193</v>
      </c>
      <c r="B133" s="16" t="s">
        <v>11</v>
      </c>
      <c r="C133" s="16" t="s">
        <v>24</v>
      </c>
      <c r="D133" s="17" t="s">
        <v>194</v>
      </c>
      <c r="E133" s="43">
        <v>6</v>
      </c>
      <c r="F133" s="33">
        <v>9.66</v>
      </c>
      <c r="G133" s="62">
        <f>F133</f>
        <v>9.66</v>
      </c>
      <c r="H133" s="57">
        <f t="shared" si="2"/>
        <v>57.96</v>
      </c>
      <c r="J133" s="40">
        <f t="shared" si="3"/>
        <v>57.96</v>
      </c>
    </row>
    <row r="134" spans="1:10" ht="22.5" x14ac:dyDescent="0.25">
      <c r="A134" s="18"/>
      <c r="B134" s="18"/>
      <c r="C134" s="18"/>
      <c r="D134" s="19" t="s">
        <v>195</v>
      </c>
      <c r="E134" s="46"/>
      <c r="F134" s="34"/>
      <c r="G134" s="64"/>
      <c r="H134" s="57"/>
      <c r="J134" s="40"/>
    </row>
    <row r="135" spans="1:10" x14ac:dyDescent="0.25">
      <c r="A135" s="16" t="s">
        <v>196</v>
      </c>
      <c r="B135" s="16" t="s">
        <v>11</v>
      </c>
      <c r="C135" s="16" t="s">
        <v>24</v>
      </c>
      <c r="D135" s="17" t="s">
        <v>197</v>
      </c>
      <c r="E135" s="43">
        <v>10</v>
      </c>
      <c r="F135" s="33">
        <v>142.02000000000001</v>
      </c>
      <c r="G135" s="62">
        <f>F135</f>
        <v>142.02000000000001</v>
      </c>
      <c r="H135" s="57">
        <f t="shared" ref="H135:H196" si="4">ROUND(E135*G135,2)</f>
        <v>1420.2</v>
      </c>
      <c r="J135" s="40">
        <f t="shared" ref="J135:J196" si="5">ROUND(E135*F135,2)</f>
        <v>1420.2</v>
      </c>
    </row>
    <row r="136" spans="1:10" ht="33.75" x14ac:dyDescent="0.25">
      <c r="A136" s="18"/>
      <c r="B136" s="18"/>
      <c r="C136" s="18"/>
      <c r="D136" s="19" t="s">
        <v>198</v>
      </c>
      <c r="E136" s="46"/>
      <c r="F136" s="34"/>
      <c r="G136" s="64"/>
      <c r="H136" s="57"/>
      <c r="J136" s="40"/>
    </row>
    <row r="137" spans="1:10" x14ac:dyDescent="0.25">
      <c r="A137" s="16" t="s">
        <v>199</v>
      </c>
      <c r="B137" s="16" t="s">
        <v>11</v>
      </c>
      <c r="C137" s="16" t="s">
        <v>24</v>
      </c>
      <c r="D137" s="17" t="s">
        <v>200</v>
      </c>
      <c r="E137" s="43">
        <v>10</v>
      </c>
      <c r="F137" s="33">
        <v>133.16</v>
      </c>
      <c r="G137" s="62">
        <f>F137</f>
        <v>133.16</v>
      </c>
      <c r="H137" s="57">
        <f t="shared" si="4"/>
        <v>1331.6</v>
      </c>
      <c r="J137" s="40">
        <f t="shared" si="5"/>
        <v>1331.6</v>
      </c>
    </row>
    <row r="138" spans="1:10" ht="33.75" x14ac:dyDescent="0.25">
      <c r="A138" s="18"/>
      <c r="B138" s="18"/>
      <c r="C138" s="18"/>
      <c r="D138" s="19" t="s">
        <v>201</v>
      </c>
      <c r="E138" s="46"/>
      <c r="F138" s="34"/>
      <c r="G138" s="64"/>
      <c r="H138" s="57"/>
      <c r="J138" s="40"/>
    </row>
    <row r="139" spans="1:10" x14ac:dyDescent="0.25">
      <c r="A139" s="16" t="s">
        <v>202</v>
      </c>
      <c r="B139" s="16" t="s">
        <v>11</v>
      </c>
      <c r="C139" s="16" t="s">
        <v>24</v>
      </c>
      <c r="D139" s="17" t="s">
        <v>203</v>
      </c>
      <c r="E139" s="43">
        <v>30</v>
      </c>
      <c r="F139" s="33">
        <v>74.900000000000006</v>
      </c>
      <c r="G139" s="62">
        <f>F139</f>
        <v>74.900000000000006</v>
      </c>
      <c r="H139" s="57">
        <f t="shared" si="4"/>
        <v>2247</v>
      </c>
      <c r="J139" s="40">
        <f t="shared" si="5"/>
        <v>2247</v>
      </c>
    </row>
    <row r="140" spans="1:10" ht="33.75" x14ac:dyDescent="0.25">
      <c r="A140" s="18"/>
      <c r="B140" s="18"/>
      <c r="C140" s="18"/>
      <c r="D140" s="19" t="s">
        <v>204</v>
      </c>
      <c r="E140" s="46"/>
      <c r="F140" s="34"/>
      <c r="G140" s="31"/>
      <c r="H140" s="57"/>
      <c r="J140" s="40"/>
    </row>
    <row r="141" spans="1:10" x14ac:dyDescent="0.25">
      <c r="A141" s="18"/>
      <c r="B141" s="18"/>
      <c r="C141" s="18"/>
      <c r="D141" s="20"/>
      <c r="E141" s="43"/>
      <c r="F141" s="34"/>
      <c r="G141" s="31"/>
      <c r="H141" s="57"/>
      <c r="J141" s="40"/>
    </row>
    <row r="142" spans="1:10" ht="0.95" customHeight="1" x14ac:dyDescent="0.25">
      <c r="A142" s="21"/>
      <c r="B142" s="21"/>
      <c r="C142" s="21"/>
      <c r="D142" s="22"/>
      <c r="E142" s="48"/>
      <c r="F142" s="35"/>
      <c r="G142" s="31"/>
      <c r="H142" s="57">
        <f t="shared" si="4"/>
        <v>0</v>
      </c>
      <c r="J142" s="40">
        <f t="shared" si="5"/>
        <v>0</v>
      </c>
    </row>
    <row r="143" spans="1:10" x14ac:dyDescent="0.25">
      <c r="A143" s="23" t="s">
        <v>334</v>
      </c>
      <c r="B143" s="23" t="s">
        <v>7</v>
      </c>
      <c r="C143" s="23" t="s">
        <v>8</v>
      </c>
      <c r="D143" s="24" t="s">
        <v>205</v>
      </c>
      <c r="E143" s="50"/>
      <c r="F143" s="36"/>
      <c r="G143" s="30"/>
      <c r="H143" s="58"/>
      <c r="J143" s="40"/>
    </row>
    <row r="144" spans="1:10" x14ac:dyDescent="0.25">
      <c r="A144" s="16" t="s">
        <v>206</v>
      </c>
      <c r="B144" s="16" t="s">
        <v>11</v>
      </c>
      <c r="C144" s="16" t="s">
        <v>24</v>
      </c>
      <c r="D144" s="17" t="s">
        <v>207</v>
      </c>
      <c r="E144" s="43">
        <v>20</v>
      </c>
      <c r="F144" s="33">
        <v>27.83</v>
      </c>
      <c r="G144" s="62">
        <f>F144</f>
        <v>27.83</v>
      </c>
      <c r="H144" s="57">
        <f t="shared" si="4"/>
        <v>556.6</v>
      </c>
      <c r="J144" s="40">
        <f t="shared" si="5"/>
        <v>556.6</v>
      </c>
    </row>
    <row r="145" spans="1:10" ht="57.75" customHeight="1" x14ac:dyDescent="0.25">
      <c r="A145" s="18"/>
      <c r="B145" s="18"/>
      <c r="C145" s="18"/>
      <c r="D145" s="19" t="s">
        <v>208</v>
      </c>
      <c r="E145" s="46"/>
      <c r="F145" s="34"/>
      <c r="G145" s="64"/>
      <c r="H145" s="57"/>
      <c r="J145" s="40"/>
    </row>
    <row r="146" spans="1:10" x14ac:dyDescent="0.25">
      <c r="A146" s="16" t="s">
        <v>209</v>
      </c>
      <c r="B146" s="16" t="s">
        <v>11</v>
      </c>
      <c r="C146" s="16" t="s">
        <v>24</v>
      </c>
      <c r="D146" s="17" t="s">
        <v>210</v>
      </c>
      <c r="E146" s="43">
        <v>10</v>
      </c>
      <c r="F146" s="33">
        <v>40.159999999999997</v>
      </c>
      <c r="G146" s="62">
        <f>F146</f>
        <v>40.159999999999997</v>
      </c>
      <c r="H146" s="57">
        <f t="shared" si="4"/>
        <v>401.6</v>
      </c>
      <c r="J146" s="40">
        <f t="shared" si="5"/>
        <v>401.6</v>
      </c>
    </row>
    <row r="147" spans="1:10" ht="60.75" customHeight="1" x14ac:dyDescent="0.25">
      <c r="A147" s="18"/>
      <c r="B147" s="18"/>
      <c r="C147" s="18"/>
      <c r="D147" s="19" t="s">
        <v>211</v>
      </c>
      <c r="E147" s="46"/>
      <c r="F147" s="34"/>
      <c r="G147" s="64"/>
      <c r="H147" s="57"/>
      <c r="J147" s="40"/>
    </row>
    <row r="148" spans="1:10" x14ac:dyDescent="0.25">
      <c r="A148" s="16" t="s">
        <v>212</v>
      </c>
      <c r="B148" s="16" t="s">
        <v>11</v>
      </c>
      <c r="C148" s="16" t="s">
        <v>24</v>
      </c>
      <c r="D148" s="17" t="s">
        <v>213</v>
      </c>
      <c r="E148" s="43">
        <v>4</v>
      </c>
      <c r="F148" s="33">
        <v>26.81</v>
      </c>
      <c r="G148" s="62">
        <f>F148</f>
        <v>26.81</v>
      </c>
      <c r="H148" s="57">
        <f t="shared" si="4"/>
        <v>107.24</v>
      </c>
      <c r="J148" s="40">
        <f t="shared" si="5"/>
        <v>107.24</v>
      </c>
    </row>
    <row r="149" spans="1:10" ht="58.5" customHeight="1" x14ac:dyDescent="0.25">
      <c r="A149" s="18"/>
      <c r="B149" s="18"/>
      <c r="C149" s="18"/>
      <c r="D149" s="19" t="s">
        <v>214</v>
      </c>
      <c r="E149" s="46"/>
      <c r="F149" s="34"/>
      <c r="G149" s="64"/>
      <c r="H149" s="57"/>
      <c r="J149" s="40"/>
    </row>
    <row r="150" spans="1:10" x14ac:dyDescent="0.25">
      <c r="A150" s="16" t="s">
        <v>215</v>
      </c>
      <c r="B150" s="16" t="s">
        <v>11</v>
      </c>
      <c r="C150" s="16" t="s">
        <v>24</v>
      </c>
      <c r="D150" s="17" t="s">
        <v>216</v>
      </c>
      <c r="E150" s="43">
        <v>4</v>
      </c>
      <c r="F150" s="33">
        <v>8.89</v>
      </c>
      <c r="G150" s="62">
        <f>F150</f>
        <v>8.89</v>
      </c>
      <c r="H150" s="57">
        <f t="shared" si="4"/>
        <v>35.56</v>
      </c>
      <c r="J150" s="40">
        <f t="shared" si="5"/>
        <v>35.56</v>
      </c>
    </row>
    <row r="151" spans="1:10" ht="36" customHeight="1" x14ac:dyDescent="0.25">
      <c r="A151" s="18"/>
      <c r="B151" s="18"/>
      <c r="C151" s="18"/>
      <c r="D151" s="19" t="s">
        <v>217</v>
      </c>
      <c r="E151" s="46"/>
      <c r="F151" s="34"/>
      <c r="G151" s="64"/>
      <c r="H151" s="57"/>
      <c r="J151" s="40"/>
    </row>
    <row r="152" spans="1:10" x14ac:dyDescent="0.25">
      <c r="A152" s="16" t="s">
        <v>218</v>
      </c>
      <c r="B152" s="16" t="s">
        <v>11</v>
      </c>
      <c r="C152" s="16" t="s">
        <v>24</v>
      </c>
      <c r="D152" s="17" t="s">
        <v>219</v>
      </c>
      <c r="E152" s="43">
        <v>6</v>
      </c>
      <c r="F152" s="33">
        <v>40.83</v>
      </c>
      <c r="G152" s="62">
        <f>F152</f>
        <v>40.83</v>
      </c>
      <c r="H152" s="57">
        <f t="shared" si="4"/>
        <v>244.98</v>
      </c>
      <c r="J152" s="40">
        <f t="shared" si="5"/>
        <v>244.98</v>
      </c>
    </row>
    <row r="153" spans="1:10" ht="48.75" customHeight="1" x14ac:dyDescent="0.25">
      <c r="A153" s="18"/>
      <c r="B153" s="18"/>
      <c r="C153" s="18"/>
      <c r="D153" s="19" t="s">
        <v>220</v>
      </c>
      <c r="E153" s="46"/>
      <c r="F153" s="34"/>
      <c r="G153" s="64"/>
      <c r="H153" s="57"/>
      <c r="J153" s="40"/>
    </row>
    <row r="154" spans="1:10" x14ac:dyDescent="0.25">
      <c r="A154" s="16" t="s">
        <v>221</v>
      </c>
      <c r="B154" s="16" t="s">
        <v>11</v>
      </c>
      <c r="C154" s="16" t="s">
        <v>24</v>
      </c>
      <c r="D154" s="17" t="s">
        <v>222</v>
      </c>
      <c r="E154" s="43">
        <v>40</v>
      </c>
      <c r="F154" s="33">
        <v>6.18</v>
      </c>
      <c r="G154" s="62">
        <f>F154</f>
        <v>6.18</v>
      </c>
      <c r="H154" s="57">
        <f t="shared" si="4"/>
        <v>247.2</v>
      </c>
      <c r="J154" s="40">
        <f t="shared" si="5"/>
        <v>247.2</v>
      </c>
    </row>
    <row r="155" spans="1:10" ht="41.25" customHeight="1" x14ac:dyDescent="0.25">
      <c r="A155" s="18"/>
      <c r="B155" s="18"/>
      <c r="C155" s="18"/>
      <c r="D155" s="19" t="s">
        <v>223</v>
      </c>
      <c r="E155" s="46"/>
      <c r="F155" s="34"/>
      <c r="G155" s="64"/>
      <c r="H155" s="57"/>
      <c r="J155" s="40"/>
    </row>
    <row r="156" spans="1:10" x14ac:dyDescent="0.25">
      <c r="A156" s="16" t="s">
        <v>224</v>
      </c>
      <c r="B156" s="16" t="s">
        <v>11</v>
      </c>
      <c r="C156" s="16" t="s">
        <v>20</v>
      </c>
      <c r="D156" s="17" t="s">
        <v>225</v>
      </c>
      <c r="E156" s="43">
        <v>3000</v>
      </c>
      <c r="F156" s="33">
        <v>0.97</v>
      </c>
      <c r="G156" s="62">
        <f>F156</f>
        <v>0.97</v>
      </c>
      <c r="H156" s="57">
        <f t="shared" si="4"/>
        <v>2910</v>
      </c>
      <c r="J156" s="40">
        <f t="shared" si="5"/>
        <v>2910</v>
      </c>
    </row>
    <row r="157" spans="1:10" ht="33.75" x14ac:dyDescent="0.25">
      <c r="A157" s="18"/>
      <c r="B157" s="18"/>
      <c r="C157" s="18"/>
      <c r="D157" s="19" t="s">
        <v>226</v>
      </c>
      <c r="E157" s="46"/>
      <c r="F157" s="34"/>
      <c r="G157" s="64"/>
      <c r="H157" s="57"/>
      <c r="J157" s="40"/>
    </row>
    <row r="158" spans="1:10" x14ac:dyDescent="0.25">
      <c r="A158" s="16" t="s">
        <v>227</v>
      </c>
      <c r="B158" s="16" t="s">
        <v>11</v>
      </c>
      <c r="C158" s="16" t="s">
        <v>20</v>
      </c>
      <c r="D158" s="17" t="s">
        <v>228</v>
      </c>
      <c r="E158" s="43">
        <v>24</v>
      </c>
      <c r="F158" s="33">
        <v>8.3000000000000007</v>
      </c>
      <c r="G158" s="62">
        <f>F158</f>
        <v>8.3000000000000007</v>
      </c>
      <c r="H158" s="57">
        <f t="shared" si="4"/>
        <v>199.2</v>
      </c>
      <c r="J158" s="40">
        <f t="shared" si="5"/>
        <v>199.2</v>
      </c>
    </row>
    <row r="159" spans="1:10" ht="54" customHeight="1" x14ac:dyDescent="0.25">
      <c r="A159" s="18"/>
      <c r="B159" s="18"/>
      <c r="C159" s="18"/>
      <c r="D159" s="19" t="s">
        <v>229</v>
      </c>
      <c r="E159" s="46"/>
      <c r="F159" s="34"/>
      <c r="G159" s="64"/>
      <c r="H159" s="57"/>
      <c r="J159" s="40"/>
    </row>
    <row r="160" spans="1:10" x14ac:dyDescent="0.25">
      <c r="A160" s="16" t="s">
        <v>230</v>
      </c>
      <c r="B160" s="16" t="s">
        <v>11</v>
      </c>
      <c r="C160" s="16" t="s">
        <v>24</v>
      </c>
      <c r="D160" s="17" t="s">
        <v>231</v>
      </c>
      <c r="E160" s="43">
        <v>100</v>
      </c>
      <c r="F160" s="33">
        <v>3.67</v>
      </c>
      <c r="G160" s="62">
        <f>F160</f>
        <v>3.67</v>
      </c>
      <c r="H160" s="57">
        <f t="shared" si="4"/>
        <v>367</v>
      </c>
      <c r="J160" s="40">
        <f t="shared" si="5"/>
        <v>367</v>
      </c>
    </row>
    <row r="161" spans="1:10" ht="22.5" x14ac:dyDescent="0.25">
      <c r="A161" s="18"/>
      <c r="B161" s="18"/>
      <c r="C161" s="18"/>
      <c r="D161" s="19" t="s">
        <v>232</v>
      </c>
      <c r="E161" s="46"/>
      <c r="F161" s="34"/>
      <c r="G161" s="64"/>
      <c r="H161" s="57"/>
      <c r="J161" s="40"/>
    </row>
    <row r="162" spans="1:10" x14ac:dyDescent="0.25">
      <c r="A162" s="16" t="s">
        <v>233</v>
      </c>
      <c r="B162" s="16" t="s">
        <v>11</v>
      </c>
      <c r="C162" s="16" t="s">
        <v>24</v>
      </c>
      <c r="D162" s="17" t="s">
        <v>234</v>
      </c>
      <c r="E162" s="43">
        <v>100</v>
      </c>
      <c r="F162" s="33">
        <v>7.08</v>
      </c>
      <c r="G162" s="62">
        <f>F162</f>
        <v>7.08</v>
      </c>
      <c r="H162" s="57">
        <f t="shared" si="4"/>
        <v>708</v>
      </c>
      <c r="J162" s="40">
        <f t="shared" si="5"/>
        <v>708</v>
      </c>
    </row>
    <row r="163" spans="1:10" ht="22.5" x14ac:dyDescent="0.25">
      <c r="A163" s="18"/>
      <c r="B163" s="18"/>
      <c r="C163" s="18"/>
      <c r="D163" s="19" t="s">
        <v>235</v>
      </c>
      <c r="E163" s="46"/>
      <c r="F163" s="34"/>
      <c r="G163" s="64"/>
      <c r="H163" s="57"/>
      <c r="J163" s="40"/>
    </row>
    <row r="164" spans="1:10" x14ac:dyDescent="0.25">
      <c r="A164" s="16" t="s">
        <v>236</v>
      </c>
      <c r="B164" s="16" t="s">
        <v>11</v>
      </c>
      <c r="C164" s="16" t="s">
        <v>20</v>
      </c>
      <c r="D164" s="17" t="s">
        <v>237</v>
      </c>
      <c r="E164" s="43">
        <v>300</v>
      </c>
      <c r="F164" s="33">
        <v>14.2</v>
      </c>
      <c r="G164" s="62">
        <f>F164</f>
        <v>14.2</v>
      </c>
      <c r="H164" s="57">
        <f t="shared" si="4"/>
        <v>4260</v>
      </c>
      <c r="J164" s="40">
        <f t="shared" si="5"/>
        <v>4260</v>
      </c>
    </row>
    <row r="165" spans="1:10" ht="56.25" x14ac:dyDescent="0.25">
      <c r="A165" s="18"/>
      <c r="B165" s="18"/>
      <c r="C165" s="18"/>
      <c r="D165" s="19" t="s">
        <v>238</v>
      </c>
      <c r="E165" s="46"/>
      <c r="F165" s="34"/>
      <c r="G165" s="64"/>
      <c r="H165" s="57"/>
      <c r="J165" s="40"/>
    </row>
    <row r="166" spans="1:10" ht="22.5" x14ac:dyDescent="0.25">
      <c r="A166" s="16" t="s">
        <v>239</v>
      </c>
      <c r="B166" s="16" t="s">
        <v>11</v>
      </c>
      <c r="C166" s="16" t="s">
        <v>24</v>
      </c>
      <c r="D166" s="17" t="s">
        <v>240</v>
      </c>
      <c r="E166" s="43">
        <v>50</v>
      </c>
      <c r="F166" s="33">
        <v>4.6399999999999997</v>
      </c>
      <c r="G166" s="62">
        <f>F166</f>
        <v>4.6399999999999997</v>
      </c>
      <c r="H166" s="57">
        <f t="shared" si="4"/>
        <v>232</v>
      </c>
      <c r="J166" s="40">
        <f t="shared" si="5"/>
        <v>232</v>
      </c>
    </row>
    <row r="167" spans="1:10" ht="45" x14ac:dyDescent="0.25">
      <c r="A167" s="18"/>
      <c r="B167" s="18"/>
      <c r="C167" s="18"/>
      <c r="D167" s="19" t="s">
        <v>241</v>
      </c>
      <c r="E167" s="46"/>
      <c r="F167" s="34"/>
      <c r="G167" s="64"/>
      <c r="H167" s="57"/>
      <c r="J167" s="40"/>
    </row>
    <row r="168" spans="1:10" x14ac:dyDescent="0.25">
      <c r="A168" s="16" t="s">
        <v>242</v>
      </c>
      <c r="B168" s="16" t="s">
        <v>11</v>
      </c>
      <c r="C168" s="16" t="s">
        <v>24</v>
      </c>
      <c r="D168" s="17" t="s">
        <v>243</v>
      </c>
      <c r="E168" s="43">
        <v>13</v>
      </c>
      <c r="F168" s="33">
        <v>9.77</v>
      </c>
      <c r="G168" s="62">
        <f>F168</f>
        <v>9.77</v>
      </c>
      <c r="H168" s="57">
        <f t="shared" si="4"/>
        <v>127.01</v>
      </c>
      <c r="J168" s="40">
        <f t="shared" si="5"/>
        <v>127.01</v>
      </c>
    </row>
    <row r="169" spans="1:10" ht="45" x14ac:dyDescent="0.25">
      <c r="A169" s="18"/>
      <c r="B169" s="18"/>
      <c r="C169" s="18"/>
      <c r="D169" s="19" t="s">
        <v>244</v>
      </c>
      <c r="E169" s="46"/>
      <c r="F169" s="34"/>
      <c r="G169" s="64"/>
      <c r="H169" s="57"/>
      <c r="J169" s="40"/>
    </row>
    <row r="170" spans="1:10" x14ac:dyDescent="0.25">
      <c r="A170" s="16" t="s">
        <v>245</v>
      </c>
      <c r="B170" s="16" t="s">
        <v>11</v>
      </c>
      <c r="C170" s="16" t="s">
        <v>24</v>
      </c>
      <c r="D170" s="17" t="s">
        <v>246</v>
      </c>
      <c r="E170" s="43">
        <v>6</v>
      </c>
      <c r="F170" s="33">
        <v>15.7</v>
      </c>
      <c r="G170" s="62">
        <f>F170</f>
        <v>15.7</v>
      </c>
      <c r="H170" s="57">
        <f t="shared" si="4"/>
        <v>94.2</v>
      </c>
      <c r="J170" s="40">
        <f t="shared" si="5"/>
        <v>94.2</v>
      </c>
    </row>
    <row r="171" spans="1:10" ht="66" customHeight="1" x14ac:dyDescent="0.25">
      <c r="A171" s="18"/>
      <c r="B171" s="18"/>
      <c r="C171" s="18"/>
      <c r="D171" s="19" t="s">
        <v>247</v>
      </c>
      <c r="E171" s="46"/>
      <c r="F171" s="34"/>
      <c r="G171" s="64"/>
      <c r="H171" s="57"/>
      <c r="J171" s="40"/>
    </row>
    <row r="172" spans="1:10" x14ac:dyDescent="0.25">
      <c r="A172" s="18"/>
      <c r="B172" s="18"/>
      <c r="C172" s="18"/>
      <c r="D172" s="20"/>
      <c r="E172" s="43"/>
      <c r="F172" s="34"/>
      <c r="G172" s="64"/>
      <c r="H172" s="57"/>
      <c r="J172" s="40"/>
    </row>
    <row r="173" spans="1:10" ht="0.95" customHeight="1" x14ac:dyDescent="0.25">
      <c r="A173" s="21"/>
      <c r="B173" s="21"/>
      <c r="C173" s="21"/>
      <c r="D173" s="22"/>
      <c r="E173" s="48"/>
      <c r="F173" s="35"/>
      <c r="G173" s="62"/>
      <c r="H173" s="57">
        <f t="shared" si="4"/>
        <v>0</v>
      </c>
      <c r="J173" s="40">
        <f t="shared" si="5"/>
        <v>0</v>
      </c>
    </row>
    <row r="174" spans="1:10" x14ac:dyDescent="0.25">
      <c r="A174" s="23" t="s">
        <v>335</v>
      </c>
      <c r="B174" s="23" t="s">
        <v>7</v>
      </c>
      <c r="C174" s="23" t="s">
        <v>8</v>
      </c>
      <c r="D174" s="24" t="s">
        <v>248</v>
      </c>
      <c r="E174" s="50"/>
      <c r="F174" s="36"/>
      <c r="G174" s="36"/>
      <c r="H174" s="60"/>
      <c r="J174" s="40"/>
    </row>
    <row r="175" spans="1:10" x14ac:dyDescent="0.25">
      <c r="A175" s="16" t="s">
        <v>249</v>
      </c>
      <c r="B175" s="16" t="s">
        <v>11</v>
      </c>
      <c r="C175" s="16" t="s">
        <v>20</v>
      </c>
      <c r="D175" s="17" t="s">
        <v>250</v>
      </c>
      <c r="E175" s="43">
        <v>1500</v>
      </c>
      <c r="F175" s="33">
        <v>5.94</v>
      </c>
      <c r="G175" s="62">
        <f>F175</f>
        <v>5.94</v>
      </c>
      <c r="H175" s="57">
        <f t="shared" si="4"/>
        <v>8910</v>
      </c>
      <c r="J175" s="40">
        <f t="shared" si="5"/>
        <v>8910</v>
      </c>
    </row>
    <row r="176" spans="1:10" ht="98.25" customHeight="1" x14ac:dyDescent="0.25">
      <c r="A176" s="18"/>
      <c r="B176" s="18"/>
      <c r="C176" s="18"/>
      <c r="D176" s="19" t="s">
        <v>251</v>
      </c>
      <c r="E176" s="46"/>
      <c r="F176" s="34"/>
      <c r="G176" s="64"/>
      <c r="H176" s="57"/>
      <c r="J176" s="40"/>
    </row>
    <row r="177" spans="1:10" x14ac:dyDescent="0.25">
      <c r="A177" s="16" t="s">
        <v>101</v>
      </c>
      <c r="B177" s="16" t="s">
        <v>11</v>
      </c>
      <c r="C177" s="16" t="s">
        <v>20</v>
      </c>
      <c r="D177" s="17" t="s">
        <v>102</v>
      </c>
      <c r="E177" s="43">
        <v>200</v>
      </c>
      <c r="F177" s="33">
        <v>6.89</v>
      </c>
      <c r="G177" s="62">
        <f>F177</f>
        <v>6.89</v>
      </c>
      <c r="H177" s="57">
        <f t="shared" si="4"/>
        <v>1378</v>
      </c>
      <c r="J177" s="40">
        <f t="shared" si="5"/>
        <v>1378</v>
      </c>
    </row>
    <row r="178" spans="1:10" ht="84.75" customHeight="1" x14ac:dyDescent="0.25">
      <c r="A178" s="18"/>
      <c r="B178" s="18"/>
      <c r="C178" s="18"/>
      <c r="D178" s="19" t="s">
        <v>103</v>
      </c>
      <c r="E178" s="46"/>
      <c r="F178" s="34"/>
      <c r="G178" s="64"/>
      <c r="H178" s="57"/>
      <c r="J178" s="40"/>
    </row>
    <row r="179" spans="1:10" x14ac:dyDescent="0.25">
      <c r="A179" s="16" t="s">
        <v>252</v>
      </c>
      <c r="B179" s="16" t="s">
        <v>11</v>
      </c>
      <c r="C179" s="16" t="s">
        <v>24</v>
      </c>
      <c r="D179" s="17" t="s">
        <v>253</v>
      </c>
      <c r="E179" s="43">
        <v>500</v>
      </c>
      <c r="F179" s="33">
        <v>7.97</v>
      </c>
      <c r="G179" s="62">
        <f>F179</f>
        <v>7.97</v>
      </c>
      <c r="H179" s="57">
        <f t="shared" si="4"/>
        <v>3985</v>
      </c>
      <c r="J179" s="40">
        <f t="shared" si="5"/>
        <v>3985</v>
      </c>
    </row>
    <row r="180" spans="1:10" ht="45" x14ac:dyDescent="0.25">
      <c r="A180" s="18"/>
      <c r="B180" s="18"/>
      <c r="C180" s="18"/>
      <c r="D180" s="19" t="s">
        <v>254</v>
      </c>
      <c r="E180" s="46"/>
      <c r="F180" s="34"/>
      <c r="G180" s="64"/>
      <c r="H180" s="57"/>
      <c r="J180" s="40"/>
    </row>
    <row r="181" spans="1:10" x14ac:dyDescent="0.25">
      <c r="A181" s="16" t="s">
        <v>255</v>
      </c>
      <c r="B181" s="16" t="s">
        <v>11</v>
      </c>
      <c r="C181" s="16" t="s">
        <v>24</v>
      </c>
      <c r="D181" s="17" t="s">
        <v>256</v>
      </c>
      <c r="E181" s="43">
        <v>2</v>
      </c>
      <c r="F181" s="33">
        <v>46.93</v>
      </c>
      <c r="G181" s="62">
        <f>F181</f>
        <v>46.93</v>
      </c>
      <c r="H181" s="57">
        <f t="shared" si="4"/>
        <v>93.86</v>
      </c>
      <c r="J181" s="40">
        <f t="shared" si="5"/>
        <v>93.86</v>
      </c>
    </row>
    <row r="182" spans="1:10" ht="54" customHeight="1" x14ac:dyDescent="0.25">
      <c r="A182" s="18"/>
      <c r="B182" s="18"/>
      <c r="C182" s="18"/>
      <c r="D182" s="19" t="s">
        <v>257</v>
      </c>
      <c r="E182" s="46"/>
      <c r="F182" s="34"/>
      <c r="G182" s="64"/>
      <c r="H182" s="57"/>
      <c r="J182" s="40"/>
    </row>
    <row r="183" spans="1:10" x14ac:dyDescent="0.25">
      <c r="A183" s="16" t="s">
        <v>258</v>
      </c>
      <c r="B183" s="16" t="s">
        <v>11</v>
      </c>
      <c r="C183" s="16" t="s">
        <v>24</v>
      </c>
      <c r="D183" s="17" t="s">
        <v>259</v>
      </c>
      <c r="E183" s="43">
        <v>2</v>
      </c>
      <c r="F183" s="33">
        <v>165.99</v>
      </c>
      <c r="G183" s="62">
        <f>F183</f>
        <v>165.99</v>
      </c>
      <c r="H183" s="57">
        <f t="shared" si="4"/>
        <v>331.98</v>
      </c>
      <c r="J183" s="40">
        <f t="shared" si="5"/>
        <v>331.98</v>
      </c>
    </row>
    <row r="184" spans="1:10" ht="47.25" customHeight="1" x14ac:dyDescent="0.25">
      <c r="A184" s="18"/>
      <c r="B184" s="18"/>
      <c r="C184" s="18"/>
      <c r="D184" s="19" t="s">
        <v>260</v>
      </c>
      <c r="E184" s="46"/>
      <c r="F184" s="34"/>
      <c r="G184" s="64"/>
      <c r="H184" s="57"/>
      <c r="J184" s="40"/>
    </row>
    <row r="185" spans="1:10" ht="22.5" x14ac:dyDescent="0.25">
      <c r="A185" s="16" t="s">
        <v>261</v>
      </c>
      <c r="B185" s="16" t="s">
        <v>11</v>
      </c>
      <c r="C185" s="16" t="s">
        <v>20</v>
      </c>
      <c r="D185" s="17" t="s">
        <v>262</v>
      </c>
      <c r="E185" s="43">
        <v>150</v>
      </c>
      <c r="F185" s="33">
        <v>8.27</v>
      </c>
      <c r="G185" s="62">
        <f>F185</f>
        <v>8.27</v>
      </c>
      <c r="H185" s="57">
        <f t="shared" si="4"/>
        <v>1240.5</v>
      </c>
      <c r="J185" s="40">
        <f t="shared" si="5"/>
        <v>1240.5</v>
      </c>
    </row>
    <row r="186" spans="1:10" ht="95.25" customHeight="1" x14ac:dyDescent="0.25">
      <c r="A186" s="18"/>
      <c r="B186" s="18"/>
      <c r="C186" s="18"/>
      <c r="D186" s="19" t="s">
        <v>263</v>
      </c>
      <c r="E186" s="46"/>
      <c r="F186" s="34"/>
      <c r="G186" s="64"/>
      <c r="H186" s="57"/>
      <c r="J186" s="40"/>
    </row>
    <row r="187" spans="1:10" x14ac:dyDescent="0.25">
      <c r="A187" s="16" t="s">
        <v>264</v>
      </c>
      <c r="B187" s="16" t="s">
        <v>11</v>
      </c>
      <c r="C187" s="16" t="s">
        <v>24</v>
      </c>
      <c r="D187" s="17" t="s">
        <v>265</v>
      </c>
      <c r="E187" s="43">
        <v>2</v>
      </c>
      <c r="F187" s="33">
        <v>1433.51</v>
      </c>
      <c r="G187" s="62">
        <f>F187</f>
        <v>1433.51</v>
      </c>
      <c r="H187" s="57">
        <f t="shared" si="4"/>
        <v>2867.02</v>
      </c>
      <c r="J187" s="40">
        <f t="shared" si="5"/>
        <v>2867.02</v>
      </c>
    </row>
    <row r="188" spans="1:10" ht="125.25" customHeight="1" x14ac:dyDescent="0.25">
      <c r="A188" s="18"/>
      <c r="B188" s="18"/>
      <c r="C188" s="18"/>
      <c r="D188" s="19" t="s">
        <v>266</v>
      </c>
      <c r="E188" s="46"/>
      <c r="F188" s="34"/>
      <c r="G188" s="64"/>
      <c r="H188" s="57"/>
      <c r="J188" s="40"/>
    </row>
    <row r="189" spans="1:10" x14ac:dyDescent="0.25">
      <c r="A189" s="16" t="s">
        <v>267</v>
      </c>
      <c r="B189" s="16" t="s">
        <v>11</v>
      </c>
      <c r="C189" s="16" t="s">
        <v>24</v>
      </c>
      <c r="D189" s="17" t="s">
        <v>268</v>
      </c>
      <c r="E189" s="43">
        <v>10</v>
      </c>
      <c r="F189" s="33">
        <v>44.87</v>
      </c>
      <c r="G189" s="62">
        <f>F189</f>
        <v>44.87</v>
      </c>
      <c r="H189" s="57">
        <f t="shared" si="4"/>
        <v>448.7</v>
      </c>
      <c r="J189" s="40">
        <f t="shared" si="5"/>
        <v>448.7</v>
      </c>
    </row>
    <row r="190" spans="1:10" ht="50.25" customHeight="1" x14ac:dyDescent="0.25">
      <c r="A190" s="18"/>
      <c r="B190" s="18"/>
      <c r="C190" s="18"/>
      <c r="D190" s="19" t="s">
        <v>269</v>
      </c>
      <c r="E190" s="46"/>
      <c r="F190" s="34"/>
      <c r="G190" s="64"/>
      <c r="H190" s="57"/>
      <c r="J190" s="40"/>
    </row>
    <row r="191" spans="1:10" x14ac:dyDescent="0.25">
      <c r="A191" s="16" t="s">
        <v>270</v>
      </c>
      <c r="B191" s="16" t="s">
        <v>11</v>
      </c>
      <c r="C191" s="16" t="s">
        <v>24</v>
      </c>
      <c r="D191" s="17" t="s">
        <v>271</v>
      </c>
      <c r="E191" s="43">
        <v>4</v>
      </c>
      <c r="F191" s="33">
        <v>111.57</v>
      </c>
      <c r="G191" s="62">
        <f>F191</f>
        <v>111.57</v>
      </c>
      <c r="H191" s="57">
        <f t="shared" si="4"/>
        <v>446.28</v>
      </c>
      <c r="J191" s="40">
        <f t="shared" si="5"/>
        <v>446.28</v>
      </c>
    </row>
    <row r="192" spans="1:10" ht="45" x14ac:dyDescent="0.25">
      <c r="A192" s="18"/>
      <c r="B192" s="18"/>
      <c r="C192" s="18"/>
      <c r="D192" s="19" t="s">
        <v>272</v>
      </c>
      <c r="E192" s="46"/>
      <c r="F192" s="34"/>
      <c r="G192" s="64"/>
      <c r="H192" s="57"/>
      <c r="J192" s="40"/>
    </row>
    <row r="193" spans="1:10" x14ac:dyDescent="0.25">
      <c r="A193" s="16" t="s">
        <v>273</v>
      </c>
      <c r="B193" s="16" t="s">
        <v>11</v>
      </c>
      <c r="C193" s="16" t="s">
        <v>24</v>
      </c>
      <c r="D193" s="17" t="s">
        <v>274</v>
      </c>
      <c r="E193" s="43">
        <v>5000</v>
      </c>
      <c r="F193" s="33">
        <v>0.04</v>
      </c>
      <c r="G193" s="62">
        <f>F193</f>
        <v>0.04</v>
      </c>
      <c r="H193" s="57">
        <f t="shared" si="4"/>
        <v>200</v>
      </c>
      <c r="J193" s="40">
        <f t="shared" si="5"/>
        <v>200</v>
      </c>
    </row>
    <row r="194" spans="1:10" ht="54.75" customHeight="1" x14ac:dyDescent="0.25">
      <c r="A194" s="18"/>
      <c r="B194" s="18"/>
      <c r="C194" s="18"/>
      <c r="D194" s="19" t="s">
        <v>275</v>
      </c>
      <c r="E194" s="46"/>
      <c r="F194" s="34"/>
      <c r="G194" s="64"/>
      <c r="H194" s="57"/>
      <c r="J194" s="40"/>
    </row>
    <row r="195" spans="1:10" x14ac:dyDescent="0.25">
      <c r="A195" s="18"/>
      <c r="B195" s="18"/>
      <c r="C195" s="18"/>
      <c r="D195" s="20"/>
      <c r="E195" s="43"/>
      <c r="F195" s="34"/>
      <c r="G195" s="31"/>
      <c r="H195" s="57"/>
      <c r="J195" s="40"/>
    </row>
    <row r="196" spans="1:10" ht="0.95" customHeight="1" x14ac:dyDescent="0.25">
      <c r="A196" s="21"/>
      <c r="B196" s="21"/>
      <c r="C196" s="21"/>
      <c r="D196" s="22"/>
      <c r="E196" s="48"/>
      <c r="F196" s="35"/>
      <c r="G196" s="31"/>
      <c r="H196" s="57">
        <f t="shared" si="4"/>
        <v>0</v>
      </c>
      <c r="J196" s="40">
        <f t="shared" si="5"/>
        <v>0</v>
      </c>
    </row>
    <row r="197" spans="1:10" x14ac:dyDescent="0.25">
      <c r="A197" s="23" t="s">
        <v>336</v>
      </c>
      <c r="B197" s="23" t="s">
        <v>7</v>
      </c>
      <c r="C197" s="23" t="s">
        <v>8</v>
      </c>
      <c r="D197" s="24" t="s">
        <v>276</v>
      </c>
      <c r="E197" s="50"/>
      <c r="F197" s="36"/>
      <c r="G197" s="30"/>
      <c r="H197" s="60"/>
      <c r="J197" s="40"/>
    </row>
    <row r="198" spans="1:10" x14ac:dyDescent="0.25">
      <c r="A198" s="16" t="s">
        <v>277</v>
      </c>
      <c r="B198" s="16" t="s">
        <v>11</v>
      </c>
      <c r="C198" s="16" t="s">
        <v>24</v>
      </c>
      <c r="D198" s="17" t="s">
        <v>278</v>
      </c>
      <c r="E198" s="43">
        <v>30</v>
      </c>
      <c r="F198" s="33">
        <v>9.2899999999999991</v>
      </c>
      <c r="G198" s="62">
        <f>F198</f>
        <v>9.2899999999999991</v>
      </c>
      <c r="H198" s="57">
        <f t="shared" ref="H198:H226" si="6">ROUND(E198*G198,2)</f>
        <v>278.7</v>
      </c>
      <c r="J198" s="40">
        <f t="shared" ref="J198:J226" si="7">ROUND(E198*F198,2)</f>
        <v>278.7</v>
      </c>
    </row>
    <row r="199" spans="1:10" ht="49.5" customHeight="1" x14ac:dyDescent="0.25">
      <c r="A199" s="18"/>
      <c r="B199" s="18"/>
      <c r="C199" s="18"/>
      <c r="D199" s="19" t="s">
        <v>279</v>
      </c>
      <c r="E199" s="46"/>
      <c r="F199" s="34"/>
      <c r="G199" s="64"/>
      <c r="H199" s="57"/>
      <c r="J199" s="40"/>
    </row>
    <row r="200" spans="1:10" x14ac:dyDescent="0.25">
      <c r="A200" s="16" t="s">
        <v>280</v>
      </c>
      <c r="B200" s="16" t="s">
        <v>11</v>
      </c>
      <c r="C200" s="16" t="s">
        <v>24</v>
      </c>
      <c r="D200" s="17" t="s">
        <v>281</v>
      </c>
      <c r="E200" s="43">
        <v>30</v>
      </c>
      <c r="F200" s="33">
        <v>2.76</v>
      </c>
      <c r="G200" s="62">
        <f>F200</f>
        <v>2.76</v>
      </c>
      <c r="H200" s="57">
        <f t="shared" si="6"/>
        <v>82.8</v>
      </c>
      <c r="J200" s="40">
        <f t="shared" si="7"/>
        <v>82.8</v>
      </c>
    </row>
    <row r="201" spans="1:10" ht="36" customHeight="1" x14ac:dyDescent="0.25">
      <c r="A201" s="18"/>
      <c r="B201" s="18"/>
      <c r="C201" s="18"/>
      <c r="D201" s="19" t="s">
        <v>282</v>
      </c>
      <c r="E201" s="46"/>
      <c r="F201" s="34"/>
      <c r="G201" s="64"/>
      <c r="H201" s="57"/>
      <c r="J201" s="40"/>
    </row>
    <row r="202" spans="1:10" x14ac:dyDescent="0.25">
      <c r="A202" s="16" t="s">
        <v>283</v>
      </c>
      <c r="B202" s="16" t="s">
        <v>11</v>
      </c>
      <c r="C202" s="16" t="s">
        <v>24</v>
      </c>
      <c r="D202" s="17" t="s">
        <v>284</v>
      </c>
      <c r="E202" s="43">
        <v>30</v>
      </c>
      <c r="F202" s="33">
        <v>2.7</v>
      </c>
      <c r="G202" s="62">
        <f>F202</f>
        <v>2.7</v>
      </c>
      <c r="H202" s="57">
        <f t="shared" si="6"/>
        <v>81</v>
      </c>
      <c r="J202" s="40">
        <f t="shared" si="7"/>
        <v>81</v>
      </c>
    </row>
    <row r="203" spans="1:10" ht="45" x14ac:dyDescent="0.25">
      <c r="A203" s="18"/>
      <c r="B203" s="18"/>
      <c r="C203" s="18"/>
      <c r="D203" s="19" t="s">
        <v>285</v>
      </c>
      <c r="E203" s="46"/>
      <c r="F203" s="34"/>
      <c r="G203" s="64"/>
      <c r="H203" s="57"/>
      <c r="J203" s="40"/>
    </row>
    <row r="204" spans="1:10" x14ac:dyDescent="0.25">
      <c r="A204" s="16" t="s">
        <v>286</v>
      </c>
      <c r="B204" s="16" t="s">
        <v>11</v>
      </c>
      <c r="C204" s="16" t="s">
        <v>24</v>
      </c>
      <c r="D204" s="17" t="s">
        <v>287</v>
      </c>
      <c r="E204" s="43">
        <v>100</v>
      </c>
      <c r="F204" s="33">
        <v>1.44</v>
      </c>
      <c r="G204" s="62">
        <f>F204</f>
        <v>1.44</v>
      </c>
      <c r="H204" s="57">
        <f t="shared" si="6"/>
        <v>144</v>
      </c>
      <c r="J204" s="40">
        <f t="shared" si="7"/>
        <v>144</v>
      </c>
    </row>
    <row r="205" spans="1:10" ht="45" x14ac:dyDescent="0.25">
      <c r="A205" s="18"/>
      <c r="B205" s="18"/>
      <c r="C205" s="18"/>
      <c r="D205" s="19" t="s">
        <v>288</v>
      </c>
      <c r="E205" s="46"/>
      <c r="F205" s="34"/>
      <c r="G205" s="64"/>
      <c r="H205" s="57"/>
      <c r="J205" s="40"/>
    </row>
    <row r="206" spans="1:10" x14ac:dyDescent="0.25">
      <c r="A206" s="16" t="s">
        <v>289</v>
      </c>
      <c r="B206" s="16" t="s">
        <v>11</v>
      </c>
      <c r="C206" s="16" t="s">
        <v>24</v>
      </c>
      <c r="D206" s="17" t="s">
        <v>290</v>
      </c>
      <c r="E206" s="43">
        <v>30</v>
      </c>
      <c r="F206" s="33">
        <v>3.76</v>
      </c>
      <c r="G206" s="62">
        <f>F206</f>
        <v>3.76</v>
      </c>
      <c r="H206" s="57">
        <f t="shared" si="6"/>
        <v>112.8</v>
      </c>
      <c r="J206" s="40">
        <f t="shared" si="7"/>
        <v>112.8</v>
      </c>
    </row>
    <row r="207" spans="1:10" ht="45" x14ac:dyDescent="0.25">
      <c r="A207" s="18"/>
      <c r="B207" s="18"/>
      <c r="C207" s="18"/>
      <c r="D207" s="19" t="s">
        <v>291</v>
      </c>
      <c r="E207" s="46"/>
      <c r="F207" s="34"/>
      <c r="G207" s="64"/>
      <c r="H207" s="57"/>
      <c r="J207" s="40"/>
    </row>
    <row r="208" spans="1:10" x14ac:dyDescent="0.25">
      <c r="A208" s="16" t="s">
        <v>292</v>
      </c>
      <c r="B208" s="16" t="s">
        <v>11</v>
      </c>
      <c r="C208" s="16" t="s">
        <v>24</v>
      </c>
      <c r="D208" s="17" t="s">
        <v>293</v>
      </c>
      <c r="E208" s="43">
        <v>30</v>
      </c>
      <c r="F208" s="33">
        <v>15.98</v>
      </c>
      <c r="G208" s="62">
        <f>F208</f>
        <v>15.98</v>
      </c>
      <c r="H208" s="57">
        <f t="shared" si="6"/>
        <v>479.4</v>
      </c>
      <c r="J208" s="40">
        <f t="shared" si="7"/>
        <v>479.4</v>
      </c>
    </row>
    <row r="209" spans="1:10" ht="45" x14ac:dyDescent="0.25">
      <c r="A209" s="18"/>
      <c r="B209" s="18"/>
      <c r="C209" s="18"/>
      <c r="D209" s="19" t="s">
        <v>294</v>
      </c>
      <c r="E209" s="46"/>
      <c r="F209" s="34"/>
      <c r="G209" s="64"/>
      <c r="H209" s="57"/>
      <c r="J209" s="40"/>
    </row>
    <row r="210" spans="1:10" x14ac:dyDescent="0.25">
      <c r="A210" s="16" t="s">
        <v>295</v>
      </c>
      <c r="B210" s="16" t="s">
        <v>11</v>
      </c>
      <c r="C210" s="16" t="s">
        <v>24</v>
      </c>
      <c r="D210" s="17" t="s">
        <v>296</v>
      </c>
      <c r="E210" s="43">
        <v>30</v>
      </c>
      <c r="F210" s="33">
        <v>8.93</v>
      </c>
      <c r="G210" s="62">
        <f>F210</f>
        <v>8.93</v>
      </c>
      <c r="H210" s="57">
        <f t="shared" si="6"/>
        <v>267.89999999999998</v>
      </c>
      <c r="J210" s="40">
        <f t="shared" si="7"/>
        <v>267.89999999999998</v>
      </c>
    </row>
    <row r="211" spans="1:10" ht="45" x14ac:dyDescent="0.25">
      <c r="A211" s="18"/>
      <c r="B211" s="18"/>
      <c r="C211" s="18"/>
      <c r="D211" s="19" t="s">
        <v>297</v>
      </c>
      <c r="E211" s="46"/>
      <c r="F211" s="34"/>
      <c r="G211" s="64"/>
      <c r="H211" s="57"/>
      <c r="J211" s="40"/>
    </row>
    <row r="212" spans="1:10" x14ac:dyDescent="0.25">
      <c r="A212" s="16" t="s">
        <v>298</v>
      </c>
      <c r="B212" s="16" t="s">
        <v>11</v>
      </c>
      <c r="C212" s="16" t="s">
        <v>24</v>
      </c>
      <c r="D212" s="17" t="s">
        <v>299</v>
      </c>
      <c r="E212" s="43">
        <v>30</v>
      </c>
      <c r="F212" s="33">
        <v>2.84</v>
      </c>
      <c r="G212" s="62">
        <f>F212</f>
        <v>2.84</v>
      </c>
      <c r="H212" s="57">
        <f t="shared" si="6"/>
        <v>85.2</v>
      </c>
      <c r="J212" s="40">
        <f t="shared" si="7"/>
        <v>85.2</v>
      </c>
    </row>
    <row r="213" spans="1:10" ht="33.75" x14ac:dyDescent="0.25">
      <c r="A213" s="18"/>
      <c r="B213" s="18"/>
      <c r="C213" s="18"/>
      <c r="D213" s="19" t="s">
        <v>300</v>
      </c>
      <c r="E213" s="46"/>
      <c r="F213" s="34"/>
      <c r="G213" s="64"/>
      <c r="H213" s="57"/>
      <c r="J213" s="40"/>
    </row>
    <row r="214" spans="1:10" x14ac:dyDescent="0.25">
      <c r="A214" s="16" t="s">
        <v>301</v>
      </c>
      <c r="B214" s="16" t="s">
        <v>11</v>
      </c>
      <c r="C214" s="16" t="s">
        <v>24</v>
      </c>
      <c r="D214" s="17" t="s">
        <v>302</v>
      </c>
      <c r="E214" s="43">
        <v>30</v>
      </c>
      <c r="F214" s="33">
        <v>10.73</v>
      </c>
      <c r="G214" s="62">
        <f>F214</f>
        <v>10.73</v>
      </c>
      <c r="H214" s="57">
        <f t="shared" si="6"/>
        <v>321.89999999999998</v>
      </c>
      <c r="J214" s="40">
        <f t="shared" si="7"/>
        <v>321.89999999999998</v>
      </c>
    </row>
    <row r="215" spans="1:10" ht="33.75" x14ac:dyDescent="0.25">
      <c r="A215" s="18"/>
      <c r="B215" s="18"/>
      <c r="C215" s="18"/>
      <c r="D215" s="19" t="s">
        <v>303</v>
      </c>
      <c r="E215" s="46"/>
      <c r="F215" s="34"/>
      <c r="G215" s="64"/>
      <c r="H215" s="57"/>
      <c r="J215" s="40"/>
    </row>
    <row r="216" spans="1:10" x14ac:dyDescent="0.25">
      <c r="A216" s="16" t="s">
        <v>304</v>
      </c>
      <c r="B216" s="16" t="s">
        <v>11</v>
      </c>
      <c r="C216" s="16" t="s">
        <v>24</v>
      </c>
      <c r="D216" s="17" t="s">
        <v>305</v>
      </c>
      <c r="E216" s="43">
        <v>30</v>
      </c>
      <c r="F216" s="33">
        <v>3.01</v>
      </c>
      <c r="G216" s="62">
        <f>F216</f>
        <v>3.01</v>
      </c>
      <c r="H216" s="57">
        <f t="shared" si="6"/>
        <v>90.3</v>
      </c>
      <c r="J216" s="40">
        <f t="shared" si="7"/>
        <v>90.3</v>
      </c>
    </row>
    <row r="217" spans="1:10" ht="33.75" x14ac:dyDescent="0.25">
      <c r="A217" s="18"/>
      <c r="B217" s="18"/>
      <c r="C217" s="18"/>
      <c r="D217" s="19" t="s">
        <v>306</v>
      </c>
      <c r="E217" s="46"/>
      <c r="F217" s="34"/>
      <c r="G217" s="64"/>
      <c r="H217" s="57"/>
      <c r="J217" s="40"/>
    </row>
    <row r="218" spans="1:10" x14ac:dyDescent="0.25">
      <c r="A218" s="16" t="s">
        <v>307</v>
      </c>
      <c r="B218" s="16" t="s">
        <v>11</v>
      </c>
      <c r="C218" s="16" t="s">
        <v>24</v>
      </c>
      <c r="D218" s="17" t="s">
        <v>308</v>
      </c>
      <c r="E218" s="43">
        <v>30</v>
      </c>
      <c r="F218" s="33">
        <v>2.38</v>
      </c>
      <c r="G218" s="62">
        <f>F218</f>
        <v>2.38</v>
      </c>
      <c r="H218" s="57">
        <f t="shared" si="6"/>
        <v>71.400000000000006</v>
      </c>
      <c r="J218" s="40">
        <f t="shared" si="7"/>
        <v>71.400000000000006</v>
      </c>
    </row>
    <row r="219" spans="1:10" ht="33.75" x14ac:dyDescent="0.25">
      <c r="A219" s="18"/>
      <c r="B219" s="18"/>
      <c r="C219" s="18"/>
      <c r="D219" s="19" t="s">
        <v>309</v>
      </c>
      <c r="E219" s="46"/>
      <c r="F219" s="34"/>
      <c r="G219" s="64"/>
      <c r="H219" s="57"/>
      <c r="J219" s="40"/>
    </row>
    <row r="220" spans="1:10" x14ac:dyDescent="0.25">
      <c r="A220" s="16" t="s">
        <v>310</v>
      </c>
      <c r="B220" s="16" t="s">
        <v>11</v>
      </c>
      <c r="C220" s="16" t="s">
        <v>24</v>
      </c>
      <c r="D220" s="17" t="s">
        <v>311</v>
      </c>
      <c r="E220" s="43">
        <v>30</v>
      </c>
      <c r="F220" s="33">
        <v>9.58</v>
      </c>
      <c r="G220" s="62">
        <f>F220</f>
        <v>9.58</v>
      </c>
      <c r="H220" s="57">
        <f t="shared" si="6"/>
        <v>287.39999999999998</v>
      </c>
      <c r="J220" s="40">
        <f t="shared" si="7"/>
        <v>287.39999999999998</v>
      </c>
    </row>
    <row r="221" spans="1:10" ht="45" x14ac:dyDescent="0.25">
      <c r="A221" s="18"/>
      <c r="B221" s="18"/>
      <c r="C221" s="18"/>
      <c r="D221" s="19" t="s">
        <v>312</v>
      </c>
      <c r="E221" s="46"/>
      <c r="F221" s="34"/>
      <c r="G221" s="64"/>
      <c r="H221" s="57"/>
      <c r="J221" s="40"/>
    </row>
    <row r="222" spans="1:10" x14ac:dyDescent="0.25">
      <c r="A222" s="16" t="s">
        <v>313</v>
      </c>
      <c r="B222" s="16" t="s">
        <v>11</v>
      </c>
      <c r="C222" s="16" t="s">
        <v>24</v>
      </c>
      <c r="D222" s="17" t="s">
        <v>314</v>
      </c>
      <c r="E222" s="43">
        <v>30</v>
      </c>
      <c r="F222" s="33">
        <v>26</v>
      </c>
      <c r="G222" s="62">
        <f>F222</f>
        <v>26</v>
      </c>
      <c r="H222" s="57">
        <f t="shared" si="6"/>
        <v>780</v>
      </c>
      <c r="J222" s="40">
        <f t="shared" si="7"/>
        <v>780</v>
      </c>
    </row>
    <row r="223" spans="1:10" ht="54.75" customHeight="1" x14ac:dyDescent="0.25">
      <c r="A223" s="18"/>
      <c r="B223" s="18"/>
      <c r="C223" s="18"/>
      <c r="D223" s="19" t="s">
        <v>315</v>
      </c>
      <c r="E223" s="46"/>
      <c r="F223" s="34"/>
      <c r="G223" s="64"/>
      <c r="H223" s="57"/>
      <c r="J223" s="40"/>
    </row>
    <row r="224" spans="1:10" x14ac:dyDescent="0.25">
      <c r="A224" s="16" t="s">
        <v>316</v>
      </c>
      <c r="B224" s="16" t="s">
        <v>11</v>
      </c>
      <c r="C224" s="16" t="s">
        <v>24</v>
      </c>
      <c r="D224" s="17" t="s">
        <v>317</v>
      </c>
      <c r="E224" s="43">
        <v>10</v>
      </c>
      <c r="F224" s="33">
        <v>18.59</v>
      </c>
      <c r="G224" s="62">
        <f>F224</f>
        <v>18.59</v>
      </c>
      <c r="H224" s="57">
        <f t="shared" si="6"/>
        <v>185.9</v>
      </c>
      <c r="J224" s="40">
        <f t="shared" si="7"/>
        <v>185.9</v>
      </c>
    </row>
    <row r="225" spans="1:10" ht="74.25" customHeight="1" x14ac:dyDescent="0.25">
      <c r="A225" s="18"/>
      <c r="B225" s="18"/>
      <c r="C225" s="18"/>
      <c r="D225" s="19" t="s">
        <v>318</v>
      </c>
      <c r="E225" s="46"/>
      <c r="F225" s="34"/>
      <c r="G225" s="64"/>
      <c r="H225" s="57"/>
      <c r="J225" s="40"/>
    </row>
    <row r="226" spans="1:10" x14ac:dyDescent="0.25">
      <c r="A226" s="16" t="s">
        <v>319</v>
      </c>
      <c r="B226" s="16" t="s">
        <v>11</v>
      </c>
      <c r="C226" s="16" t="s">
        <v>24</v>
      </c>
      <c r="D226" s="17" t="s">
        <v>320</v>
      </c>
      <c r="E226" s="43">
        <v>15</v>
      </c>
      <c r="F226" s="33">
        <v>38.369999999999997</v>
      </c>
      <c r="G226" s="62">
        <f>F226</f>
        <v>38.369999999999997</v>
      </c>
      <c r="H226" s="57">
        <f t="shared" si="6"/>
        <v>575.54999999999995</v>
      </c>
      <c r="J226" s="40">
        <f t="shared" si="7"/>
        <v>575.54999999999995</v>
      </c>
    </row>
    <row r="227" spans="1:10" ht="81.75" customHeight="1" x14ac:dyDescent="0.25">
      <c r="A227" s="18"/>
      <c r="B227" s="18"/>
      <c r="C227" s="18"/>
      <c r="D227" s="19" t="s">
        <v>321</v>
      </c>
      <c r="E227" s="46"/>
      <c r="F227" s="34"/>
      <c r="G227" s="31"/>
      <c r="H227" s="32"/>
      <c r="J227" s="40"/>
    </row>
    <row r="228" spans="1:10" x14ac:dyDescent="0.25">
      <c r="J228" s="41"/>
    </row>
    <row r="229" spans="1:10" x14ac:dyDescent="0.25">
      <c r="D229" s="26" t="s">
        <v>330</v>
      </c>
      <c r="H229" s="61">
        <f>SUM(H9:H227)</f>
        <v>74695.529999999941</v>
      </c>
      <c r="J229" s="42">
        <f>SUM(J9:J227)</f>
        <v>11193874.259999996</v>
      </c>
    </row>
    <row r="231" spans="1:10" x14ac:dyDescent="0.25">
      <c r="D231" s="2" t="s">
        <v>326</v>
      </c>
      <c r="H231" s="2">
        <f>ROUND(H229*0.13,2)</f>
        <v>9710.42</v>
      </c>
      <c r="J231" s="2">
        <f t="shared" ref="J231" si="8">ROUND(J229*0.13,2)</f>
        <v>1455203.65</v>
      </c>
    </row>
    <row r="232" spans="1:10" x14ac:dyDescent="0.25">
      <c r="D232" s="52" t="s">
        <v>327</v>
      </c>
      <c r="H232" s="2">
        <f>ROUND(H229*0.06,2)</f>
        <v>4481.7299999999996</v>
      </c>
      <c r="J232" s="2">
        <f t="shared" ref="J232" si="9">ROUND(J229*0.06,2)</f>
        <v>671632.46</v>
      </c>
    </row>
    <row r="233" spans="1:10" x14ac:dyDescent="0.25">
      <c r="D233" s="52" t="s">
        <v>328</v>
      </c>
      <c r="H233" s="55">
        <f>H231+H232</f>
        <v>14192.15</v>
      </c>
      <c r="J233" s="55">
        <f t="shared" ref="J233" si="10">J231+J232</f>
        <v>2126836.11</v>
      </c>
    </row>
    <row r="235" spans="1:10" x14ac:dyDescent="0.25">
      <c r="D235" s="26" t="s">
        <v>329</v>
      </c>
      <c r="E235" s="53"/>
      <c r="F235" s="54"/>
      <c r="G235" s="26"/>
      <c r="H235" s="61">
        <f>H229+H233</f>
        <v>88887.679999999935</v>
      </c>
      <c r="J235" s="27">
        <f t="shared" ref="J235" si="11">J229+J233</f>
        <v>13320710.369999995</v>
      </c>
    </row>
  </sheetData>
  <sheetProtection algorithmName="SHA-512" hashValue="pEykWkD8gReLEMnTwODyRO+IuacwUDMe1VmlC6JVss3aXXOKrUebtpYjp88iIPJTRAHLezbgTQ6OzMuCEKUBfw==" saltValue="WcWXqeXWd3PbWZ61xSQ1hQ==" spinCount="100000" sheet="1" sort="0" autoFilter="0"/>
  <mergeCells count="2">
    <mergeCell ref="A5:H5"/>
    <mergeCell ref="A2:H3"/>
  </mergeCells>
  <conditionalFormatting sqref="G9:G227">
    <cfRule type="expression" dxfId="0" priority="1">
      <formula>$G9&gt;$F9</formula>
    </cfRule>
  </conditionalFormatting>
  <dataValidations count="2">
    <dataValidation type="decimal" allowBlank="1" showInputMessage="1" showErrorMessage="1" errorTitle="Precio unitario no válido" error="El precio ofertado debe ser mayor que 0 y menor o igual que el precio máximo de referencia para PEM" sqref="G9 G11 G13 G15 G17 G19 G24 G26 G28 G30 G32 G37 G39 G41 G43 G45 G47 G49 G51 G53 G55 G57 G59 G61 G63 G65 G70 G72 G74 G76 G78 G80 G82">
      <formula1>0.01</formula1>
      <formula2>F9</formula2>
    </dataValidation>
    <dataValidation type="list" allowBlank="1" showInputMessage="1" showErrorMessage="1" sqref="B8:B227">
      <formula1>"Capítulo,Partida,Mano de obra,Maquinaria,Material,Otros,"</formula1>
    </dataValidation>
  </dataValidations>
  <pageMargins left="0.7" right="0.7" top="0.75" bottom="0.75" header="0.3" footer="0.3"/>
  <pageSetup paperSize="9"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de precios-ofertas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MohammadA</dc:creator>
  <cp:lastModifiedBy>MASNOU Manuel</cp:lastModifiedBy>
  <cp:lastPrinted>2019-07-09T13:35:08Z</cp:lastPrinted>
  <dcterms:created xsi:type="dcterms:W3CDTF">2019-07-09T13:24:15Z</dcterms:created>
  <dcterms:modified xsi:type="dcterms:W3CDTF">2019-07-18T06:13:11Z</dcterms:modified>
</cp:coreProperties>
</file>