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20" yWindow="-120" windowWidth="20730" windowHeight="11760"/>
  </bookViews>
  <sheets>
    <sheet name="UNITARIOS" sheetId="1" r:id="rId1"/>
  </sheet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42" i="1" l="1"/>
  <c r="J36" i="1" l="1"/>
  <c r="J38" i="1"/>
  <c r="J40" i="1"/>
  <c r="J34" i="1"/>
  <c r="J21" i="1"/>
  <c r="J23" i="1"/>
  <c r="J25" i="1"/>
  <c r="J27" i="1"/>
  <c r="J29" i="1"/>
  <c r="J31" i="1"/>
  <c r="J19" i="1"/>
  <c r="J15" i="1"/>
  <c r="J11" i="1"/>
  <c r="J7" i="1"/>
  <c r="J48" i="1"/>
  <c r="J46" i="1"/>
  <c r="J33" i="1" l="1"/>
  <c r="J14" i="1"/>
  <c r="J45" i="1" l="1"/>
  <c r="J10" i="1" l="1"/>
  <c r="J6" i="1"/>
  <c r="J18" i="1" l="1"/>
  <c r="J51" i="1" s="1"/>
</calcChain>
</file>

<file path=xl/sharedStrings.xml><?xml version="1.0" encoding="utf-8"?>
<sst xmlns="http://schemas.openxmlformats.org/spreadsheetml/2006/main" count="63" uniqueCount="45">
  <si>
    <t>FACHADA PALACIO CONGRESOS</t>
  </si>
  <si>
    <t>UNIDADES</t>
  </si>
  <si>
    <t>PRECIO UNITARIO</t>
  </si>
  <si>
    <t>SUBTOTAL</t>
  </si>
  <si>
    <t>TOTAL</t>
  </si>
  <si>
    <t>CANTIDAD</t>
  </si>
  <si>
    <t>ml</t>
  </si>
  <si>
    <t>ud</t>
  </si>
  <si>
    <t xml:space="preserve">RACK DE DISTRIBUCIÓN </t>
  </si>
  <si>
    <t>SISTEMA DE CONTROL</t>
  </si>
  <si>
    <t>FORMACIÓN</t>
  </si>
  <si>
    <t>Bus de control para sistema de alumbrado</t>
  </si>
  <si>
    <t xml:space="preserve">Cuadro eléctrico "ALUMBRADO FACHADA" </t>
  </si>
  <si>
    <t>CONTENIDOS DIGITALES</t>
  </si>
  <si>
    <t>Acometida a cuadro de "ALUMBRADO FACHADA"</t>
  </si>
  <si>
    <t>Alimentación de cobre de 5x4mm² de sección, RZ1-K 0,6/1 KV</t>
  </si>
  <si>
    <t xml:space="preserve">Desmontaje de la instalación eléctrica existente </t>
  </si>
  <si>
    <t>INSTALACIÓN ELÉCTRICA GENERAL</t>
  </si>
  <si>
    <t>LUMINARIA - TIPO LE01</t>
  </si>
  <si>
    <t>LUMINARIA - TIPO LE02</t>
  </si>
  <si>
    <t>LUMINARIA - TIPO LE03</t>
  </si>
  <si>
    <t>CONTROL</t>
  </si>
  <si>
    <t>Gestión de contenidos</t>
  </si>
  <si>
    <t>Elaboración de contenidos</t>
  </si>
  <si>
    <t>Módulo de alimentación y desblindaje SDS a estándar SPI</t>
  </si>
  <si>
    <t>Nota: Quedarán incluidos en el precio los medios auxiliares necesarios para la correcta instalación y montaje.</t>
  </si>
  <si>
    <t>Suministro y montaje de sistema de control central con conexión artnet sobre estándar de comunicación TCP/IP y software de control de iluminación dinámica de 80.000 canales de capacidad de gestión y licencia permanente. Capacidad de integración externa como soporte de reproducción de contenido en formato vídeo. Capacidad de acceso en remoto, carga, modificación y elaboración de contenidos de forma remota. Totalmente montado y funcionando.</t>
  </si>
  <si>
    <t>Suministro y montaje de Rack de distribución de datos estándar SPI con blindaje de señal SDS (Shield Data System) dimensiones exteriores 300x400x600 mm, acabado en aluminio lacado a demanda del cliente. Conexión TCP/IP in/out y protocolo Artnet/Unicast/Muticast. 32 salidas SPI con blindaje SDS antiflicker de punta a punta. Totalmente montado y funcionando.</t>
  </si>
  <si>
    <t>Suministro y montaje de luminaria IP65 según especificaciones de proyecto de 28W, 3000K, 24V, 3300 Lm/m. Incluye perfil aluminio de sección 35 x 35 mm + difusor opal, tapas, conectores, anclajes, accesorios y todo lo necesario para su correcto funcionamiento. Incluido punto de luz CU 07Z1-K, COND. CU RZ1 0,6/1KV 2,5 MM2. Incluidas todas las fuentes de alimentación necesarias IP65 24V 320W. Incluidos medios auxiliares necesarios para la correcta instalación y montaje. Totalmente montado y funcionando.</t>
  </si>
  <si>
    <t>Suministro, montaje y conexionado de circuito de distribución eléctrica compuesto por cable RZ1-K 0,6/1Kv de sección de conductor 4x50 MM2+T, no propagador de llama de incendio, libre de halógenos, baja emisión de humos, tendido sobre bandeja existente y/o bajo tubo de protección flexible en falso techo, empotramiento y /o tubo blindado enchufable rígido en zonas vistas y acero galvanizado en montaje de intemperie. Incluso parte proporcional de tubo, cajas de derivación, bornas, terminales, racores, sujeciones, identificadores, pasamuros, paso de forjados, pequeño material, accesorios, apertura y cierre de rozas, y mano de obra. Incluyendo accesorios necesarios para su correcto montaje y conexionado.  Totalmente montado y funcionando.</t>
  </si>
  <si>
    <t>Suministro, montaje y conexionado de protección magnetotérmica y diferencial, de 4X80A. Aparamenta a instalar en cuadro existente, incluso marcado y etiquetado de los elementos según normativa interna. Medida la unidad completamente instalada. Totalmente montado y funcionando.</t>
  </si>
  <si>
    <t>Suministro, montaje y conexionado de cuadro de distribución secundario, formado por armario metálico con paneles de chapa sobre estructura de perfil perforado; puerta frontal con cerradura, paneles de cierre, placas soportes, tapas y elementos auxiliares. mecanismos de mando y protección, embarrados y conexionados consisten en: una protección magnetotérmica y diferencial de 4X80A  y 10 protecciones tipo magnetotérmico diferencial de 4x16A tipo Vigi. Completamente instalado, incluido ensayos, montaje y puesta en servicio. Totalmente montado y funcionando.</t>
  </si>
  <si>
    <t>Adecuación del cuadro existente (en el caso de que fuera necesario) de donde se reutilizará la salida para el alumbrado tipo LE02 y LE03</t>
  </si>
  <si>
    <t>Desmontaje de instalación eléctrica existente, consistente en la retirada de alumbrado y del cableado y canalizaciones no reutilizables para la nueva instalación del alumbrado de fachada.</t>
  </si>
  <si>
    <t>Suministro y montaje de módulo de alimentación y desblindaje SDS a SPI estándar, acabado en aluminio lacado a demanda del cliente (dimensiones exteriores 300x100x100mm). Conexión directa a luminarias con salida compuesta 24v+SPI alojamiento para fuente de alimentación 320w 24v y conexión in/out para series de alimentación AC230v. Totalmente montado y funcionando.</t>
  </si>
  <si>
    <t>Formación en sistema de gestión, Instalación, Conexionado y Control.</t>
  </si>
  <si>
    <t>Protección magnetotérmica  y diferencial en cuadro existente para cuadro de "ALUMBRADO FACHADA"</t>
  </si>
  <si>
    <t>Seguridad y Salud</t>
  </si>
  <si>
    <t>Suministro, montaje y conexionado de alimentación a base de conductor de cobre de 5x4mm²  de sección, designación RZ1 0,6/1 kV, (UNE 21123-4), libre de halógenos, no propagador del incendio (UNE-EN 50266), con baja emisión de gases tóxicos y corrosivos (UNE-EN 50267-2-1) y baja opacidad de humos (UNE-EN 50268-1), tendido sobre bandeja metálica tipo ranurada o bajo tubo  PVC rígido/flexible o metálico, terminales y accesorios. Incluso parte proporcional de tubo, cajas de derivación, bornas, terminales, racores, sujeciones, identificadores, pasamuros, paso de forjados, pequeño material, accesorios, apertura y cierre de rozas, y mano de obra. Quedan incluidos los conexionados a todos los elementos alimentados.  Totalmente montado y funcionando.</t>
  </si>
  <si>
    <t>Suministro, montaje y conexionado de bus de control FTP para sistema de alumbrado a base de conductor de cobre, libre de halógenos, no propagador del incendio (UNE-EN 50266), con baja emisión de gases tóxicos y corrosivos (UNE-EN 50267-2-1) y baja opacidad de humos (UNE-EN 50268-1), con parte proporcional de tubo PVC rígido/flexible o metálico, terminales y accesorios. Completamente instalado. Quedan incluidos los conexionados a todos los elementos alimentados así como parte proporcional de tubo, cajas de derivación, terminales, racores, sujeciones, identificadores, pequeño material, accesorios, apertura y cierre de rozas, y mano de obra. Totalmente montado y funcionando.</t>
  </si>
  <si>
    <t>Suministro y montaje de luminaria lineal de luz dinámica disposición vertical con anclaje mecánico a muro cortina y capacidad de sustitución individual. Luminaria de 1250mm, potencia nominal 42W - 24V. Led digital RGBW control de leds de forma independiente cada 100mm. Luminaria controlada mediante BUS SPI. Fuente de alimentación incluida en el sistema. Incluido punto de luz  y medios auxiliares necesarios para la correcta instalación y montaje. Incluye carcasa de aluminio + difusor opal, conectores, anclajes, accesorios y todo lo necesario para su programación y correcto funcionamiento. Totalmente montado y funcionando.</t>
  </si>
  <si>
    <t>Suministro y montaje de luminaria curva IP65 según especificaciones de proyecto de 28W, 3000K, 24V, 3300 Lm/mt. Incluye perfil aluminio de sección 35 x 35 mm + difusor opal, tapas, conectores, anclajes, accesorios y todo lo necesario para su correcto funcionamiento. Incluido punto de luz CU 07Z1-K , COND. CU RZ1 0,6/1KV 2,5 MM2. Incluidas todas las fuentes de alimentación necesarias IP65 24V 320W. Incluidos medios auxiliares necesarios para la correcta instalación y montaje. Totalmente montado y funcionando.</t>
  </si>
  <si>
    <t>Adecuación de cuadro existente y protecciones magenetotérmicas</t>
  </si>
  <si>
    <t xml:space="preserve">Elaboración de escenas, gráficos 2D y vídeos de 10 segundos de duración. Dichas escenas podrán ser reproducidas en bucle sin cortes apreciables entre principio y fin. La elaboración de los contenidos habrán de ser previamente aprobados por IFEMA antes de su reproducción. Los contenidos se facturarán de forma unitaria de forma progresiva en función de la demanda por parte de IFEMA. </t>
  </si>
  <si>
    <r>
      <t xml:space="preserve">Servicio de gestión de contenidos en fachada, que a petición de IFEMA habrá de incluir la gestión remota de contenidos, su carga, reproducción, y horarios durante el periodo de 1 año. Se incluye programación y carga de los contenidos en formato digital al sistema de control, testeo y puesta en marcha, así como seguimiento y coordinación de la reproducción o secuencia de reproducciones y horarios.  
</t>
    </r>
    <r>
      <rPr>
        <b/>
        <sz val="9"/>
        <rFont val="Calibri"/>
        <family val="2"/>
      </rPr>
      <t>Esta partida tendrá una valoración máxima de 8,000€.</t>
    </r>
    <r>
      <rPr>
        <sz val="8"/>
        <color rgb="FF000000"/>
        <rFont val="Calibri"/>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</si>
</sst>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5">
    <font>
      <sz val="11"/>
      <color theme="1"/>
      <name val="Calibri"/>
      <family val="2"/>
      <scheme val="minor"/>
    </font>
    <font>
      <b/>
      <sz val="20"/>
      <color theme="0"/>
      <name val="Helvetica Neue"/>
    </font>
    <font>
      <sz val="11"/>
      <color rgb="FF0070C0"/>
      <name val="Calibri"/>
      <family val="2"/>
      <scheme val="minor"/>
    </font>
    <font>
      <sz val="11"/>
      <name val="Calibri"/>
      <family val="2"/>
      <scheme val="minor"/>
    </font>
    <font>
      <sz val="8"/>
      <color rgb="FF000000"/>
      <name val="Calibri"/>
      <family val="2"/>
    </font>
    <font>
      <b/>
      <i/>
      <sz val="10"/>
      <color rgb="FF000000"/>
      <name val="Calibri"/>
      <family val="2"/>
    </font>
    <font>
      <b/>
      <sz val="11"/>
      <color theme="1"/>
      <name val="Calibri"/>
      <family val="2"/>
      <scheme val="minor"/>
    </font>
    <font>
      <sz val="11"/>
      <color theme="1"/>
      <name val="Calibri"/>
      <family val="2"/>
      <scheme val="minor"/>
    </font>
    <font>
      <b/>
      <sz val="16"/>
      <color theme="0"/>
      <name val="Helvetica Neue"/>
    </font>
    <font>
      <sz val="8"/>
      <color theme="1"/>
      <name val="Calibri"/>
      <family val="2"/>
      <scheme val="minor"/>
    </font>
    <font>
      <b/>
      <sz val="8"/>
      <color theme="0"/>
      <name val="Helvetica Neue"/>
    </font>
    <font>
      <b/>
      <sz val="12"/>
      <color theme="1"/>
      <name val="Calibri"/>
      <family val="2"/>
      <scheme val="minor"/>
    </font>
    <font>
      <b/>
      <sz val="12"/>
      <color theme="0"/>
      <name val="Calibri"/>
      <family val="2"/>
      <scheme val="minor"/>
    </font>
    <font>
      <b/>
      <sz val="10"/>
      <color theme="1"/>
      <name val="Calibri"/>
      <family val="2"/>
      <scheme val="minor"/>
    </font>
    <font>
      <b/>
      <sz val="9"/>
      <name val="Calibri"/>
      <family val="2"/>
    </font>
  </fonts>
  <fills count="5">
    <fill>
      <patternFill patternType="none"/>
    </fill>
    <fill>
      <patternFill patternType="gray125"/>
    </fill>
    <fill>
      <patternFill patternType="solid">
        <fgColor theme="0" tint="-0.14999847407452621"/>
        <bgColor indexed="64"/>
      </patternFill>
    </fill>
    <fill>
      <patternFill patternType="solid">
        <fgColor theme="8" tint="-0.249977111117893"/>
        <bgColor indexed="64"/>
      </patternFill>
    </fill>
    <fill>
      <patternFill patternType="solid">
        <fgColor theme="8" tint="-0.499984740745262"/>
        <bgColor indexed="64"/>
      </patternFill>
    </fill>
  </fills>
  <borders count="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7" fillId="0" borderId="0" applyFont="0" applyFill="0" applyBorder="0" applyAlignment="0" applyProtection="0"/>
  </cellStyleXfs>
  <cellXfs count="53">
    <xf numFmtId="0" fontId="0" fillId="0" borderId="0" xfId="0"/>
    <xf numFmtId="44" fontId="9" fillId="0" borderId="0" xfId="1" applyFont="1" applyAlignment="1" applyProtection="1">
      <alignment horizontal="right" vertical="center" indent="1"/>
      <protection locked="0"/>
    </xf>
    <xf numFmtId="0" fontId="9" fillId="0" borderId="0" xfId="0" applyFont="1" applyProtection="1">
      <protection locked="0"/>
    </xf>
    <xf numFmtId="44" fontId="9" fillId="3" borderId="0" xfId="1" applyFont="1" applyFill="1" applyAlignment="1" applyProtection="1">
      <alignment horizontal="right" vertical="center" indent="1"/>
      <protection locked="0"/>
    </xf>
    <xf numFmtId="0" fontId="10" fillId="3" borderId="0" xfId="0" applyFont="1" applyFill="1" applyAlignment="1" applyProtection="1">
      <alignment vertical="top" wrapText="1"/>
      <protection locked="0"/>
    </xf>
    <xf numFmtId="0" fontId="1" fillId="4" borderId="0" xfId="0" applyNumberFormat="1" applyFont="1" applyFill="1" applyBorder="1" applyAlignment="1" applyProtection="1">
      <alignment vertical="top" wrapText="1"/>
    </xf>
    <xf numFmtId="0" fontId="1" fillId="0" borderId="0" xfId="0" applyNumberFormat="1" applyFont="1" applyFill="1" applyBorder="1" applyAlignment="1" applyProtection="1">
      <alignment vertical="top" wrapText="1"/>
    </xf>
    <xf numFmtId="0" fontId="6" fillId="0" borderId="0" xfId="0" applyFont="1" applyBorder="1" applyAlignment="1" applyProtection="1">
      <alignment horizontal="center" vertical="center"/>
    </xf>
    <xf numFmtId="0" fontId="0" fillId="0" borderId="0" xfId="0" applyBorder="1" applyProtection="1"/>
    <xf numFmtId="0" fontId="0" fillId="0" borderId="0" xfId="0" applyProtection="1"/>
    <xf numFmtId="0" fontId="0" fillId="0" borderId="0" xfId="0" applyFill="1" applyProtection="1"/>
    <xf numFmtId="49" fontId="5" fillId="0" borderId="0" xfId="0" applyNumberFormat="1" applyFont="1" applyAlignment="1" applyProtection="1">
      <alignment horizontal="right" vertical="top"/>
    </xf>
    <xf numFmtId="0" fontId="13" fillId="0" borderId="0" xfId="0" applyFont="1" applyProtection="1"/>
    <xf numFmtId="44" fontId="0" fillId="0" borderId="0" xfId="0" applyNumberFormat="1" applyProtection="1"/>
    <xf numFmtId="0" fontId="8" fillId="3" borderId="0" xfId="0" applyNumberFormat="1" applyFont="1" applyFill="1" applyBorder="1" applyAlignment="1" applyProtection="1">
      <alignment vertical="top" wrapText="1"/>
    </xf>
    <xf numFmtId="0" fontId="1" fillId="3" borderId="0" xfId="0" applyNumberFormat="1" applyFont="1" applyFill="1" applyBorder="1" applyAlignment="1" applyProtection="1">
      <alignment vertical="top" wrapText="1"/>
    </xf>
    <xf numFmtId="0" fontId="0" fillId="3" borderId="0" xfId="0" applyFill="1" applyBorder="1" applyAlignment="1" applyProtection="1">
      <alignment vertical="center"/>
    </xf>
    <xf numFmtId="0" fontId="0" fillId="3" borderId="0" xfId="0" applyFill="1" applyBorder="1" applyProtection="1"/>
    <xf numFmtId="4" fontId="4" fillId="3" borderId="0" xfId="0" applyNumberFormat="1" applyFont="1" applyFill="1" applyAlignment="1" applyProtection="1">
      <alignment horizontal="right" vertical="center"/>
    </xf>
    <xf numFmtId="44" fontId="0" fillId="3" borderId="0" xfId="1" applyFont="1" applyFill="1" applyAlignment="1" applyProtection="1">
      <alignment horizontal="right" vertical="center" indent="1"/>
    </xf>
    <xf numFmtId="44" fontId="12" fillId="3" borderId="0" xfId="0" applyNumberFormat="1" applyFont="1" applyFill="1" applyAlignment="1" applyProtection="1">
      <alignment horizontal="right" vertical="center"/>
    </xf>
    <xf numFmtId="49" fontId="4" fillId="2" borderId="0" xfId="0" applyNumberFormat="1" applyFont="1" applyFill="1" applyAlignment="1" applyProtection="1">
      <alignment vertical="center" wrapText="1"/>
    </xf>
    <xf numFmtId="4" fontId="4" fillId="0" borderId="0" xfId="0" applyNumberFormat="1" applyFont="1" applyAlignment="1" applyProtection="1">
      <alignment vertical="top"/>
    </xf>
    <xf numFmtId="4" fontId="4" fillId="0" borderId="0" xfId="0" applyNumberFormat="1" applyFont="1" applyAlignment="1" applyProtection="1">
      <alignment horizontal="right" vertical="center"/>
    </xf>
    <xf numFmtId="44" fontId="9" fillId="0" borderId="0" xfId="1" applyFont="1" applyAlignment="1" applyProtection="1">
      <alignment horizontal="right" vertical="center" indent="1"/>
    </xf>
    <xf numFmtId="49" fontId="4" fillId="0" borderId="0" xfId="0" applyNumberFormat="1" applyFont="1" applyAlignment="1" applyProtection="1">
      <alignment vertical="top" wrapText="1"/>
    </xf>
    <xf numFmtId="44" fontId="9" fillId="0" borderId="0" xfId="0" applyNumberFormat="1" applyFont="1" applyProtection="1"/>
    <xf numFmtId="0" fontId="9" fillId="0" borderId="0" xfId="0" applyFont="1" applyProtection="1"/>
    <xf numFmtId="4" fontId="4" fillId="3" borderId="0" xfId="0" applyNumberFormat="1" applyFont="1" applyFill="1" applyAlignment="1" applyProtection="1">
      <alignment vertical="top"/>
    </xf>
    <xf numFmtId="49" fontId="4" fillId="2" borderId="0" xfId="0" applyNumberFormat="1" applyFont="1" applyFill="1" applyAlignment="1" applyProtection="1">
      <alignment vertical="top" wrapText="1"/>
    </xf>
    <xf numFmtId="4" fontId="4" fillId="0" borderId="0" xfId="0" applyNumberFormat="1" applyFont="1" applyFill="1" applyAlignment="1" applyProtection="1">
      <alignment vertical="top"/>
    </xf>
    <xf numFmtId="0" fontId="8" fillId="3" borderId="0" xfId="0" applyFont="1" applyFill="1" applyAlignment="1" applyProtection="1">
      <alignment vertical="top" wrapText="1"/>
    </xf>
    <xf numFmtId="0" fontId="11" fillId="0" borderId="1" xfId="0" applyFont="1" applyBorder="1" applyProtection="1"/>
    <xf numFmtId="0" fontId="11" fillId="0" borderId="2" xfId="0" applyFont="1" applyBorder="1" applyProtection="1"/>
    <xf numFmtId="44" fontId="11" fillId="0" borderId="3" xfId="0" applyNumberFormat="1" applyFont="1" applyBorder="1" applyProtection="1"/>
    <xf numFmtId="0" fontId="9" fillId="0" borderId="0" xfId="0" applyFont="1" applyBorder="1" applyProtection="1"/>
    <xf numFmtId="44" fontId="9" fillId="0" borderId="0" xfId="0" applyNumberFormat="1" applyFont="1" applyAlignment="1" applyProtection="1">
      <alignment horizontal="right" vertical="center"/>
    </xf>
    <xf numFmtId="0" fontId="9" fillId="3" borderId="0" xfId="0" applyFont="1" applyFill="1" applyBorder="1" applyProtection="1"/>
    <xf numFmtId="0" fontId="10" fillId="3" borderId="0" xfId="0" applyFont="1" applyFill="1" applyAlignment="1" applyProtection="1">
      <alignment vertical="top" wrapText="1"/>
    </xf>
    <xf numFmtId="0" fontId="0" fillId="0" borderId="0" xfId="0" applyProtection="1">
      <protection locked="0"/>
    </xf>
    <xf numFmtId="49" fontId="5" fillId="0" borderId="0" xfId="0" applyNumberFormat="1" applyFont="1" applyAlignment="1" applyProtection="1">
      <alignment horizontal="right" vertical="top"/>
      <protection locked="0"/>
    </xf>
    <xf numFmtId="0" fontId="0" fillId="0" borderId="0" xfId="0" applyFill="1" applyProtection="1">
      <protection locked="0"/>
    </xf>
    <xf numFmtId="0" fontId="1" fillId="0" borderId="0" xfId="0" applyNumberFormat="1" applyFont="1" applyFill="1" applyBorder="1" applyAlignment="1" applyProtection="1">
      <alignment vertical="top" wrapText="1"/>
      <protection locked="0"/>
    </xf>
    <xf numFmtId="0" fontId="0" fillId="0" borderId="0" xfId="0" applyBorder="1" applyProtection="1">
      <protection locked="0"/>
    </xf>
    <xf numFmtId="44" fontId="0" fillId="0" borderId="0" xfId="0" applyNumberFormat="1" applyProtection="1">
      <protection locked="0"/>
    </xf>
    <xf numFmtId="0" fontId="0" fillId="0" borderId="0" xfId="0" applyNumberFormat="1" applyBorder="1" applyProtection="1">
      <protection locked="0"/>
    </xf>
    <xf numFmtId="0" fontId="0" fillId="0" borderId="0" xfId="0" applyFill="1" applyBorder="1" applyProtection="1">
      <protection locked="0"/>
    </xf>
    <xf numFmtId="0" fontId="2" fillId="0" borderId="0" xfId="0" applyFont="1" applyBorder="1" applyProtection="1">
      <protection locked="0"/>
    </xf>
    <xf numFmtId="0" fontId="3" fillId="0" borderId="0" xfId="0" applyFont="1" applyBorder="1" applyProtection="1">
      <protection locked="0"/>
    </xf>
    <xf numFmtId="0" fontId="8" fillId="0" borderId="0" xfId="0" applyFont="1" applyFill="1" applyAlignment="1" applyProtection="1">
      <alignment vertical="top" wrapText="1"/>
      <protection locked="0"/>
    </xf>
    <xf numFmtId="0" fontId="8" fillId="0" borderId="0" xfId="0" applyFont="1" applyAlignment="1" applyProtection="1">
      <alignment vertical="top" wrapText="1"/>
      <protection locked="0"/>
    </xf>
    <xf numFmtId="0" fontId="2" fillId="0" borderId="0" xfId="0" applyFont="1" applyProtection="1">
      <protection locked="0"/>
    </xf>
    <xf numFmtId="0" fontId="3" fillId="0" borderId="0" xfId="0" applyFont="1" applyProtection="1">
      <protection locked="0"/>
    </xf>
  </cellXfs>
  <cellStyles count="2">
    <cellStyle name="Moneda" xfId="1" builtinId="4"/>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51"/>
  <sheetViews>
    <sheetView tabSelected="1" topLeftCell="A43" zoomScaleNormal="100" workbookViewId="0">
      <selection activeCell="H46" sqref="H46"/>
    </sheetView>
  </sheetViews>
  <sheetFormatPr baseColWidth="10" defaultColWidth="9.140625" defaultRowHeight="15"/>
  <cols>
    <col min="1" max="1" width="9.5703125" style="39" customWidth="1"/>
    <col min="2" max="2" width="83.7109375" style="39" customWidth="1"/>
    <col min="3" max="3" width="4.7109375" style="39" customWidth="1"/>
    <col min="4" max="4" width="11.140625" style="39" customWidth="1"/>
    <col min="5" max="5" width="2.28515625" style="39" customWidth="1"/>
    <col min="6" max="6" width="12.140625" style="39" customWidth="1"/>
    <col min="7" max="7" width="2.42578125" style="39" customWidth="1"/>
    <col min="8" max="8" width="16.7109375" style="39" bestFit="1" customWidth="1"/>
    <col min="9" max="9" width="2.42578125" style="39" customWidth="1"/>
    <col min="10" max="10" width="17.42578125" style="39" customWidth="1"/>
    <col min="11" max="11" width="9.140625" style="41"/>
    <col min="12" max="12" width="36.85546875" style="39" customWidth="1"/>
    <col min="13" max="13" width="11" style="39" bestFit="1" customWidth="1"/>
    <col min="14" max="16384" width="9.140625" style="39"/>
  </cols>
  <sheetData>
    <row r="1" spans="1:32" ht="25.5" customHeight="1">
      <c r="D1" s="40"/>
      <c r="E1" s="40"/>
      <c r="F1" s="40"/>
    </row>
    <row r="2" spans="1:32" ht="26.25">
      <c r="A2" s="42"/>
      <c r="B2" s="5" t="s">
        <v>0</v>
      </c>
      <c r="C2" s="6"/>
      <c r="D2" s="7" t="s">
        <v>5</v>
      </c>
      <c r="E2" s="7"/>
      <c r="F2" s="7" t="s">
        <v>1</v>
      </c>
      <c r="G2" s="8"/>
      <c r="H2" s="7" t="s">
        <v>2</v>
      </c>
      <c r="I2" s="8"/>
      <c r="J2" s="7" t="s">
        <v>3</v>
      </c>
    </row>
    <row r="3" spans="1:32">
      <c r="B3" s="9"/>
      <c r="C3" s="10"/>
      <c r="D3" s="11"/>
      <c r="E3" s="11"/>
      <c r="F3" s="11"/>
      <c r="G3" s="9"/>
      <c r="H3" s="9"/>
      <c r="I3" s="9"/>
      <c r="J3" s="9"/>
    </row>
    <row r="4" spans="1:32">
      <c r="B4" s="12" t="s">
        <v>25</v>
      </c>
      <c r="C4" s="10"/>
      <c r="D4" s="11"/>
      <c r="E4" s="11"/>
      <c r="F4" s="11"/>
      <c r="G4" s="9"/>
      <c r="H4" s="9"/>
      <c r="I4" s="9"/>
      <c r="J4" s="13"/>
    </row>
    <row r="5" spans="1:32">
      <c r="B5" s="9"/>
      <c r="C5" s="10"/>
      <c r="D5" s="11"/>
      <c r="E5" s="11"/>
      <c r="F5" s="11"/>
      <c r="G5" s="9"/>
      <c r="H5" s="9"/>
      <c r="I5" s="9"/>
      <c r="J5" s="9"/>
    </row>
    <row r="6" spans="1:32" ht="26.25">
      <c r="B6" s="14" t="s">
        <v>18</v>
      </c>
      <c r="C6" s="15"/>
      <c r="D6" s="16"/>
      <c r="E6" s="17"/>
      <c r="F6" s="18"/>
      <c r="G6" s="17"/>
      <c r="H6" s="19"/>
      <c r="I6" s="17"/>
      <c r="J6" s="20">
        <f>J7</f>
        <v>0</v>
      </c>
    </row>
    <row r="7" spans="1:32" s="43" customFormat="1" ht="15" customHeight="1">
      <c r="A7" s="45"/>
      <c r="B7" s="21" t="s">
        <v>18</v>
      </c>
      <c r="C7" s="6"/>
      <c r="D7" s="22">
        <v>820</v>
      </c>
      <c r="E7" s="8"/>
      <c r="F7" s="23" t="s">
        <v>7</v>
      </c>
      <c r="G7" s="8"/>
      <c r="H7" s="1"/>
      <c r="I7" s="35"/>
      <c r="J7" s="36">
        <f>D7*H7</f>
        <v>0</v>
      </c>
      <c r="K7" s="46"/>
      <c r="AC7" s="47"/>
      <c r="AD7" s="47"/>
      <c r="AE7" s="48"/>
      <c r="AF7" s="48"/>
    </row>
    <row r="8" spans="1:32" s="43" customFormat="1" ht="67.5">
      <c r="A8" s="45"/>
      <c r="B8" s="25" t="s">
        <v>40</v>
      </c>
      <c r="C8" s="6"/>
      <c r="D8" s="22"/>
      <c r="E8" s="8"/>
      <c r="F8" s="23"/>
      <c r="G8" s="8"/>
      <c r="H8" s="1"/>
      <c r="I8" s="35"/>
      <c r="J8" s="26"/>
      <c r="K8" s="46"/>
      <c r="AC8" s="47"/>
      <c r="AD8" s="47"/>
      <c r="AE8" s="48"/>
      <c r="AF8" s="48"/>
    </row>
    <row r="9" spans="1:32" ht="27.75" customHeight="1">
      <c r="B9" s="9"/>
      <c r="C9" s="9"/>
      <c r="D9" s="22"/>
      <c r="E9" s="9"/>
      <c r="F9" s="9"/>
      <c r="G9" s="9"/>
      <c r="H9" s="2"/>
      <c r="I9" s="27"/>
      <c r="J9" s="27"/>
    </row>
    <row r="10" spans="1:32" ht="26.25">
      <c r="B10" s="14" t="s">
        <v>19</v>
      </c>
      <c r="C10" s="15"/>
      <c r="D10" s="28"/>
      <c r="E10" s="17"/>
      <c r="F10" s="18"/>
      <c r="G10" s="17"/>
      <c r="H10" s="3"/>
      <c r="I10" s="37"/>
      <c r="J10" s="20">
        <f>J11</f>
        <v>0</v>
      </c>
    </row>
    <row r="11" spans="1:32" ht="15" customHeight="1">
      <c r="B11" s="21" t="s">
        <v>19</v>
      </c>
      <c r="C11" s="6"/>
      <c r="D11" s="22">
        <v>50</v>
      </c>
      <c r="E11" s="8"/>
      <c r="F11" s="23" t="s">
        <v>6</v>
      </c>
      <c r="G11" s="8"/>
      <c r="H11" s="1"/>
      <c r="I11" s="35"/>
      <c r="J11" s="36">
        <f>D11*H11</f>
        <v>0</v>
      </c>
    </row>
    <row r="12" spans="1:32" ht="56.25">
      <c r="B12" s="25" t="s">
        <v>41</v>
      </c>
      <c r="C12" s="9"/>
      <c r="D12" s="22"/>
      <c r="E12" s="9"/>
      <c r="F12" s="9"/>
      <c r="G12" s="9"/>
      <c r="H12" s="2"/>
      <c r="I12" s="27"/>
      <c r="J12" s="27"/>
    </row>
    <row r="13" spans="1:32" ht="27.75" customHeight="1">
      <c r="B13" s="9"/>
      <c r="C13" s="9"/>
      <c r="D13" s="22"/>
      <c r="E13" s="9"/>
      <c r="F13" s="9"/>
      <c r="G13" s="9"/>
      <c r="H13" s="2"/>
      <c r="I13" s="27"/>
      <c r="J13" s="27"/>
      <c r="L13" s="41"/>
    </row>
    <row r="14" spans="1:32" ht="26.25">
      <c r="B14" s="14" t="s">
        <v>20</v>
      </c>
      <c r="C14" s="15"/>
      <c r="D14" s="28"/>
      <c r="E14" s="17"/>
      <c r="F14" s="18"/>
      <c r="G14" s="17"/>
      <c r="H14" s="3"/>
      <c r="I14" s="37"/>
      <c r="J14" s="20">
        <f>J15</f>
        <v>0</v>
      </c>
      <c r="L14" s="41"/>
    </row>
    <row r="15" spans="1:32" ht="15" customHeight="1">
      <c r="B15" s="21" t="s">
        <v>20</v>
      </c>
      <c r="C15" s="6"/>
      <c r="D15" s="22">
        <v>5</v>
      </c>
      <c r="E15" s="8"/>
      <c r="F15" s="23" t="s">
        <v>6</v>
      </c>
      <c r="G15" s="8"/>
      <c r="H15" s="1"/>
      <c r="I15" s="35"/>
      <c r="J15" s="36">
        <f>D15*H15</f>
        <v>0</v>
      </c>
      <c r="L15" s="41"/>
    </row>
    <row r="16" spans="1:32" ht="56.25">
      <c r="B16" s="25" t="s">
        <v>28</v>
      </c>
      <c r="C16" s="9"/>
      <c r="D16" s="22"/>
      <c r="E16" s="9"/>
      <c r="F16" s="9"/>
      <c r="G16" s="9"/>
      <c r="H16" s="2"/>
      <c r="I16" s="27"/>
      <c r="J16" s="27"/>
      <c r="L16" s="41"/>
    </row>
    <row r="17" spans="1:32" ht="27.75" customHeight="1">
      <c r="B17" s="9"/>
      <c r="C17" s="9"/>
      <c r="D17" s="9"/>
      <c r="E17" s="9"/>
      <c r="F17" s="9"/>
      <c r="G17" s="9"/>
      <c r="H17" s="2"/>
      <c r="I17" s="27"/>
      <c r="J17" s="27"/>
    </row>
    <row r="18" spans="1:32" s="43" customFormat="1" ht="26.25">
      <c r="A18" s="45"/>
      <c r="B18" s="14" t="s">
        <v>17</v>
      </c>
      <c r="C18" s="15"/>
      <c r="D18" s="16"/>
      <c r="E18" s="17"/>
      <c r="F18" s="18"/>
      <c r="G18" s="17"/>
      <c r="H18" s="3"/>
      <c r="I18" s="37"/>
      <c r="J18" s="20">
        <f>SUM(J19:J31)</f>
        <v>200</v>
      </c>
      <c r="K18" s="46"/>
      <c r="AC18" s="47"/>
      <c r="AD18" s="47"/>
      <c r="AE18" s="48"/>
      <c r="AF18" s="48"/>
    </row>
    <row r="19" spans="1:32">
      <c r="B19" s="29" t="s">
        <v>14</v>
      </c>
      <c r="C19" s="25"/>
      <c r="D19" s="22">
        <v>10</v>
      </c>
      <c r="E19" s="22"/>
      <c r="F19" s="23" t="s">
        <v>6</v>
      </c>
      <c r="G19" s="9"/>
      <c r="H19" s="1"/>
      <c r="I19" s="27"/>
      <c r="J19" s="26">
        <f>D19*H19</f>
        <v>0</v>
      </c>
    </row>
    <row r="20" spans="1:32" ht="78.75">
      <c r="B20" s="25" t="s">
        <v>29</v>
      </c>
      <c r="C20" s="25"/>
      <c r="D20" s="22"/>
      <c r="E20" s="22"/>
      <c r="F20" s="22"/>
      <c r="G20" s="9"/>
      <c r="H20" s="2"/>
      <c r="I20" s="27"/>
      <c r="J20" s="26"/>
    </row>
    <row r="21" spans="1:32">
      <c r="B21" s="29" t="s">
        <v>36</v>
      </c>
      <c r="C21" s="25"/>
      <c r="D21" s="30">
        <v>1</v>
      </c>
      <c r="E21" s="22"/>
      <c r="F21" s="23" t="s">
        <v>7</v>
      </c>
      <c r="G21" s="9"/>
      <c r="H21" s="1"/>
      <c r="I21" s="27"/>
      <c r="J21" s="26">
        <f t="shared" ref="J21:J31" si="0">D21*H21</f>
        <v>0</v>
      </c>
    </row>
    <row r="22" spans="1:32" ht="33.75">
      <c r="B22" s="25" t="s">
        <v>30</v>
      </c>
      <c r="C22" s="25"/>
      <c r="D22" s="30"/>
      <c r="E22" s="22"/>
      <c r="F22" s="22"/>
      <c r="G22" s="9"/>
      <c r="H22" s="2"/>
      <c r="I22" s="27"/>
      <c r="J22" s="26"/>
    </row>
    <row r="23" spans="1:32">
      <c r="B23" s="29" t="s">
        <v>12</v>
      </c>
      <c r="C23" s="25"/>
      <c r="D23" s="30">
        <v>1</v>
      </c>
      <c r="E23" s="22"/>
      <c r="F23" s="23" t="s">
        <v>7</v>
      </c>
      <c r="G23" s="9"/>
      <c r="H23" s="1"/>
      <c r="I23" s="27"/>
      <c r="J23" s="26">
        <f t="shared" si="0"/>
        <v>0</v>
      </c>
    </row>
    <row r="24" spans="1:32" ht="56.25">
      <c r="B24" s="25" t="s">
        <v>31</v>
      </c>
      <c r="C24" s="25"/>
      <c r="D24" s="22"/>
      <c r="E24" s="22"/>
      <c r="F24" s="22"/>
      <c r="G24" s="9"/>
      <c r="H24" s="2"/>
      <c r="I24" s="27"/>
      <c r="J24" s="26"/>
    </row>
    <row r="25" spans="1:32">
      <c r="B25" s="29" t="s">
        <v>15</v>
      </c>
      <c r="C25" s="25"/>
      <c r="D25" s="30">
        <v>1800</v>
      </c>
      <c r="E25" s="22"/>
      <c r="F25" s="23" t="s">
        <v>6</v>
      </c>
      <c r="G25" s="9"/>
      <c r="H25" s="1"/>
      <c r="I25" s="27"/>
      <c r="J25" s="26">
        <f t="shared" si="0"/>
        <v>0</v>
      </c>
    </row>
    <row r="26" spans="1:32" ht="78.75">
      <c r="B26" s="25" t="s">
        <v>38</v>
      </c>
      <c r="C26" s="25"/>
      <c r="D26" s="22"/>
      <c r="E26" s="22"/>
      <c r="F26" s="22"/>
      <c r="G26" s="9"/>
      <c r="H26" s="2"/>
      <c r="I26" s="27"/>
      <c r="J26" s="26"/>
    </row>
    <row r="27" spans="1:32">
      <c r="B27" s="29" t="s">
        <v>42</v>
      </c>
      <c r="C27" s="9"/>
      <c r="D27" s="30">
        <v>1</v>
      </c>
      <c r="E27" s="22"/>
      <c r="F27" s="23" t="s">
        <v>7</v>
      </c>
      <c r="G27" s="9"/>
      <c r="H27" s="1"/>
      <c r="I27" s="27"/>
      <c r="J27" s="26">
        <f t="shared" si="0"/>
        <v>0</v>
      </c>
    </row>
    <row r="28" spans="1:32" ht="22.5">
      <c r="B28" s="25" t="s">
        <v>32</v>
      </c>
      <c r="C28" s="9"/>
      <c r="D28" s="9"/>
      <c r="E28" s="9"/>
      <c r="F28" s="9"/>
      <c r="G28" s="9"/>
      <c r="H28" s="2"/>
      <c r="I28" s="27"/>
      <c r="J28" s="26"/>
    </row>
    <row r="29" spans="1:32">
      <c r="B29" s="29" t="s">
        <v>16</v>
      </c>
      <c r="C29" s="9"/>
      <c r="D29" s="30">
        <v>1</v>
      </c>
      <c r="E29" s="22"/>
      <c r="F29" s="23" t="s">
        <v>7</v>
      </c>
      <c r="G29" s="9"/>
      <c r="H29" s="1"/>
      <c r="I29" s="27"/>
      <c r="J29" s="26">
        <f t="shared" si="0"/>
        <v>0</v>
      </c>
    </row>
    <row r="30" spans="1:32" ht="22.5">
      <c r="B30" s="25" t="s">
        <v>33</v>
      </c>
      <c r="C30" s="9"/>
      <c r="D30" s="9"/>
      <c r="E30" s="9"/>
      <c r="F30" s="9"/>
      <c r="G30" s="9"/>
      <c r="H30" s="2"/>
      <c r="I30" s="27"/>
      <c r="J30" s="26"/>
    </row>
    <row r="31" spans="1:32">
      <c r="B31" s="29" t="s">
        <v>37</v>
      </c>
      <c r="C31" s="9"/>
      <c r="D31" s="30">
        <v>1</v>
      </c>
      <c r="E31" s="9"/>
      <c r="F31" s="23" t="s">
        <v>7</v>
      </c>
      <c r="G31" s="9"/>
      <c r="H31" s="24">
        <v>200</v>
      </c>
      <c r="I31" s="27"/>
      <c r="J31" s="26">
        <f t="shared" si="0"/>
        <v>200</v>
      </c>
    </row>
    <row r="32" spans="1:32" ht="27.75" customHeight="1">
      <c r="B32" s="9"/>
      <c r="C32" s="9"/>
      <c r="D32" s="9"/>
      <c r="E32" s="9"/>
      <c r="F32" s="9"/>
      <c r="G32" s="9"/>
      <c r="H32" s="2"/>
      <c r="I32" s="27"/>
      <c r="J32" s="27"/>
    </row>
    <row r="33" spans="2:32" ht="26.25">
      <c r="B33" s="14" t="s">
        <v>21</v>
      </c>
      <c r="C33" s="15"/>
      <c r="D33" s="16"/>
      <c r="E33" s="17"/>
      <c r="F33" s="18"/>
      <c r="G33" s="17"/>
      <c r="H33" s="3"/>
      <c r="I33" s="37"/>
      <c r="J33" s="20">
        <f>SUM(J34:J43)</f>
        <v>0</v>
      </c>
    </row>
    <row r="34" spans="2:32">
      <c r="B34" s="21" t="s">
        <v>9</v>
      </c>
      <c r="C34" s="9"/>
      <c r="D34" s="30">
        <v>1</v>
      </c>
      <c r="E34" s="9"/>
      <c r="F34" s="23" t="s">
        <v>7</v>
      </c>
      <c r="G34" s="8"/>
      <c r="H34" s="1"/>
      <c r="I34" s="35"/>
      <c r="J34" s="36">
        <f t="shared" ref="J34:J42" si="1">D34*H34</f>
        <v>0</v>
      </c>
    </row>
    <row r="35" spans="2:32" ht="45">
      <c r="B35" s="25" t="s">
        <v>26</v>
      </c>
      <c r="C35" s="9"/>
      <c r="D35" s="9"/>
      <c r="E35" s="9"/>
      <c r="F35" s="9"/>
      <c r="G35" s="9"/>
      <c r="H35" s="1"/>
      <c r="I35" s="27"/>
      <c r="J35" s="36"/>
      <c r="M35" s="44"/>
    </row>
    <row r="36" spans="2:32">
      <c r="B36" s="21" t="s">
        <v>8</v>
      </c>
      <c r="C36" s="9"/>
      <c r="D36" s="30">
        <v>2</v>
      </c>
      <c r="E36" s="9"/>
      <c r="F36" s="23" t="s">
        <v>7</v>
      </c>
      <c r="G36" s="8"/>
      <c r="H36" s="1"/>
      <c r="I36" s="35"/>
      <c r="J36" s="36">
        <f t="shared" si="1"/>
        <v>0</v>
      </c>
      <c r="L36" s="44"/>
    </row>
    <row r="37" spans="2:32" ht="45">
      <c r="B37" s="25" t="s">
        <v>27</v>
      </c>
      <c r="C37" s="9"/>
      <c r="D37" s="9"/>
      <c r="E37" s="9"/>
      <c r="F37" s="9"/>
      <c r="G37" s="9"/>
      <c r="H37" s="2"/>
      <c r="I37" s="27"/>
      <c r="J37" s="36"/>
    </row>
    <row r="38" spans="2:32">
      <c r="B38" s="29" t="s">
        <v>11</v>
      </c>
      <c r="C38" s="25"/>
      <c r="D38" s="22">
        <v>1</v>
      </c>
      <c r="E38" s="22"/>
      <c r="F38" s="23" t="s">
        <v>7</v>
      </c>
      <c r="G38" s="9"/>
      <c r="H38" s="1"/>
      <c r="I38" s="27"/>
      <c r="J38" s="36">
        <f t="shared" si="1"/>
        <v>0</v>
      </c>
    </row>
    <row r="39" spans="2:32" ht="67.5">
      <c r="B39" s="25" t="s">
        <v>39</v>
      </c>
      <c r="C39" s="25"/>
      <c r="D39" s="22"/>
      <c r="E39" s="22"/>
      <c r="F39" s="22"/>
      <c r="G39" s="9"/>
      <c r="H39" s="2"/>
      <c r="I39" s="27"/>
      <c r="J39" s="36"/>
    </row>
    <row r="40" spans="2:32">
      <c r="B40" s="29" t="s">
        <v>24</v>
      </c>
      <c r="C40" s="25"/>
      <c r="D40" s="22">
        <v>64</v>
      </c>
      <c r="E40" s="22"/>
      <c r="F40" s="23" t="s">
        <v>7</v>
      </c>
      <c r="G40" s="9"/>
      <c r="H40" s="1"/>
      <c r="I40" s="27"/>
      <c r="J40" s="36">
        <f t="shared" si="1"/>
        <v>0</v>
      </c>
    </row>
    <row r="41" spans="2:32" ht="45">
      <c r="B41" s="25" t="s">
        <v>34</v>
      </c>
      <c r="C41" s="25"/>
      <c r="D41" s="22"/>
      <c r="E41" s="22"/>
      <c r="F41" s="22"/>
      <c r="G41" s="9"/>
      <c r="H41" s="2"/>
      <c r="I41" s="27"/>
      <c r="J41" s="36"/>
    </row>
    <row r="42" spans="2:32">
      <c r="B42" s="21" t="s">
        <v>10</v>
      </c>
      <c r="C42" s="9"/>
      <c r="D42" s="30">
        <v>1</v>
      </c>
      <c r="E42" s="9"/>
      <c r="F42" s="23" t="s">
        <v>7</v>
      </c>
      <c r="G42" s="8"/>
      <c r="H42" s="1"/>
      <c r="I42" s="35"/>
      <c r="J42" s="36">
        <f t="shared" si="1"/>
        <v>0</v>
      </c>
    </row>
    <row r="43" spans="2:32">
      <c r="B43" s="25" t="s">
        <v>35</v>
      </c>
      <c r="C43" s="9"/>
      <c r="D43" s="9"/>
      <c r="E43" s="9"/>
      <c r="F43" s="9"/>
      <c r="G43" s="9"/>
      <c r="H43" s="2"/>
      <c r="I43" s="27"/>
      <c r="J43" s="27"/>
    </row>
    <row r="44" spans="2:32" ht="27.75" customHeight="1">
      <c r="B44" s="9"/>
      <c r="C44" s="9"/>
      <c r="D44" s="9"/>
      <c r="E44" s="9"/>
      <c r="F44" s="9"/>
      <c r="G44" s="9"/>
      <c r="H44" s="2"/>
      <c r="I44" s="27"/>
      <c r="J44" s="27"/>
    </row>
    <row r="45" spans="2:32" ht="25.5" customHeight="1">
      <c r="B45" s="31" t="s">
        <v>13</v>
      </c>
      <c r="C45" s="31"/>
      <c r="D45" s="31"/>
      <c r="E45" s="31"/>
      <c r="F45" s="31"/>
      <c r="G45" s="31"/>
      <c r="H45" s="4"/>
      <c r="I45" s="38"/>
      <c r="J45" s="20">
        <f>SUM(J46:J49)</f>
        <v>21000</v>
      </c>
      <c r="K45" s="49"/>
      <c r="L45" s="50"/>
      <c r="AC45" s="51"/>
      <c r="AD45" s="51"/>
      <c r="AE45" s="52"/>
      <c r="AF45" s="52"/>
    </row>
    <row r="46" spans="2:32">
      <c r="B46" s="29" t="s">
        <v>22</v>
      </c>
      <c r="C46" s="25"/>
      <c r="D46" s="22">
        <v>1</v>
      </c>
      <c r="E46" s="22"/>
      <c r="F46" s="23" t="s">
        <v>7</v>
      </c>
      <c r="G46" s="9"/>
      <c r="H46" s="1"/>
      <c r="I46" s="27"/>
      <c r="J46" s="26">
        <f>D46*H46</f>
        <v>0</v>
      </c>
    </row>
    <row r="47" spans="2:32" ht="69">
      <c r="B47" s="25" t="s">
        <v>44</v>
      </c>
      <c r="C47" s="25"/>
      <c r="D47" s="22"/>
      <c r="E47" s="22"/>
      <c r="F47" s="22"/>
      <c r="G47" s="9"/>
      <c r="H47" s="27"/>
      <c r="I47" s="27"/>
      <c r="J47" s="26"/>
    </row>
    <row r="48" spans="2:32">
      <c r="B48" s="29" t="s">
        <v>23</v>
      </c>
      <c r="C48" s="25"/>
      <c r="D48" s="22">
        <v>70</v>
      </c>
      <c r="E48" s="22"/>
      <c r="F48" s="23" t="s">
        <v>7</v>
      </c>
      <c r="G48" s="9"/>
      <c r="H48" s="24">
        <v>300</v>
      </c>
      <c r="I48" s="27"/>
      <c r="J48" s="26">
        <f t="shared" ref="J48" si="2">D48*H48</f>
        <v>21000</v>
      </c>
    </row>
    <row r="49" spans="2:12" ht="45">
      <c r="B49" s="25" t="s">
        <v>43</v>
      </c>
      <c r="C49" s="25"/>
      <c r="D49" s="22"/>
      <c r="E49" s="22"/>
      <c r="F49" s="22"/>
      <c r="G49" s="9"/>
      <c r="H49" s="27"/>
      <c r="I49" s="27"/>
      <c r="J49" s="27"/>
    </row>
    <row r="50" spans="2:12">
      <c r="B50" s="25"/>
      <c r="C50" s="25"/>
      <c r="D50" s="22"/>
      <c r="E50" s="22"/>
      <c r="F50" s="22"/>
      <c r="G50" s="9"/>
      <c r="H50" s="9"/>
      <c r="I50" s="9"/>
      <c r="J50" s="9"/>
    </row>
    <row r="51" spans="2:12" ht="15.75">
      <c r="B51" s="9"/>
      <c r="C51" s="9"/>
      <c r="D51" s="9"/>
      <c r="E51" s="9"/>
      <c r="F51" s="9"/>
      <c r="G51" s="9"/>
      <c r="H51" s="32" t="s">
        <v>4</v>
      </c>
      <c r="I51" s="33"/>
      <c r="J51" s="34">
        <f>J6+J10+J14+J18+J33+J45</f>
        <v>21200</v>
      </c>
      <c r="L51" s="44"/>
    </row>
  </sheetData>
  <sheetProtection password="B810" sheet="1" objects="1" scenarios="1"/>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UNITARIOS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2019-07-31T21:02:56Z</dcterms:modified>
</cp:coreProperties>
</file>