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PTO SUST CONDUCTOS PL2" sheetId="1" r:id="rId1"/>
  </sheets>
  <calcPr calcId="14562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  <c r="H22" i="1" l="1"/>
  <c r="H7" i="1" l="1"/>
  <c r="H10" i="1" l="1"/>
  <c r="H12" i="1"/>
  <c r="H14" i="1"/>
  <c r="H16" i="1"/>
  <c r="H18" i="1"/>
  <c r="H20" i="1"/>
  <c r="H25" i="1"/>
  <c r="H27" i="1"/>
  <c r="H29" i="1"/>
  <c r="H33" i="1" l="1"/>
  <c r="H35" i="1" l="1"/>
  <c r="H34" i="1"/>
  <c r="H36" i="1" l="1"/>
</calcChain>
</file>

<file path=xl/comments1.xml><?xml version="1.0" encoding="utf-8"?>
<comments xmlns="http://schemas.openxmlformats.org/spreadsheetml/2006/main">
  <authors>
    <author>Amparo  Fernández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<sst xmlns="http://schemas.openxmlformats.org/spreadsheetml/2006/main" count="94" uniqueCount="66">
  <si>
    <t>Presupuesto</t>
  </si>
  <si>
    <t>Código</t>
  </si>
  <si>
    <t>Nat</t>
  </si>
  <si>
    <t>Ud</t>
  </si>
  <si>
    <t>Resumen</t>
  </si>
  <si>
    <t>Capítulo</t>
  </si>
  <si>
    <t/>
  </si>
  <si>
    <t>Partida</t>
  </si>
  <si>
    <t>m2</t>
  </si>
  <si>
    <t>m</t>
  </si>
  <si>
    <t>ud</t>
  </si>
  <si>
    <t>GESTIÓN DE RESIDUOS</t>
  </si>
  <si>
    <t>SEGURIDAD Y SALUD</t>
  </si>
  <si>
    <t>C01</t>
  </si>
  <si>
    <t>C02</t>
  </si>
  <si>
    <t>C03</t>
  </si>
  <si>
    <t>C04</t>
  </si>
  <si>
    <t>DEMOLICIONES</t>
  </si>
  <si>
    <t>PA</t>
  </si>
  <si>
    <t>Seguridad y Salud</t>
  </si>
  <si>
    <t>C04.01</t>
  </si>
  <si>
    <t>C01.01</t>
  </si>
  <si>
    <t>DEMOLICIÓN DE CONDUCTOS EXISTENTES DE CLIMATIZACIÓN</t>
  </si>
  <si>
    <t>C02.01</t>
  </si>
  <si>
    <t>C02.02</t>
  </si>
  <si>
    <t>C02.03</t>
  </si>
  <si>
    <t>C02.04</t>
  </si>
  <si>
    <t>C03.01</t>
  </si>
  <si>
    <t>C03.02</t>
  </si>
  <si>
    <t>C03.03</t>
  </si>
  <si>
    <t>CONTENEDOR 7M3</t>
  </si>
  <si>
    <t>CANON DE VERTIDO</t>
  </si>
  <si>
    <t>TUBO FLEXIBLE DE D=203MM FLEXIVER CLIMA ISOVER o equivalente</t>
  </si>
  <si>
    <t>TUBO FLEXIBLE DE D=160MM FLEXIVER CLIMA ISOVER o equivalente</t>
  </si>
  <si>
    <t>TRANSPORTE A GESTOR DE RESIDUOS AUTORIZADO</t>
  </si>
  <si>
    <t>19% GG Y BI</t>
  </si>
  <si>
    <t>TOTAL PEM</t>
  </si>
  <si>
    <t>TUBO FLEXIBLE DE D=254MM, FLEXIVER CLIMA ISOVER o equivalente</t>
  </si>
  <si>
    <t>TOTAL PEC (Sin SyS)</t>
  </si>
  <si>
    <t>CONDUCTO CLIMAVER NETO ISOVER o equivalente</t>
  </si>
  <si>
    <t>Suministro de contenedor de 7 m3 de capacidad, incluso servicio de entrega y recogida,alquiler, incluso clasificación de residuos.</t>
  </si>
  <si>
    <t>Transporte de residuos producidos en obras de construcción y/o demolición, con contenedor de 7 m³, a gestor de residuos específico autorizado.</t>
  </si>
  <si>
    <t>Canon de vertido por entrega de contenedor de 7 m³ con residuos, producidos en obras de construcción y/o demolición, en vertedero específico, instalación de tratamiento de residuos de construcción y demolición externa a la obra o centro de valorización o eliminación de residuos. El precio no incluye el servicio de entrega, el alquiler, la recogida en obra del contenedor ni el transporte</t>
  </si>
  <si>
    <t>C02.05</t>
  </si>
  <si>
    <t>C02.06</t>
  </si>
  <si>
    <t>EMPALME DE CINTA DE ESCAYOLA</t>
  </si>
  <si>
    <t>Empalme de cinta de escayola de nuevo conducto a existente</t>
  </si>
  <si>
    <t>REMATES EN CONDUCTOS EXISTENTES</t>
  </si>
  <si>
    <t>Conjunto de remates necesarios en conductos existentes.</t>
  </si>
  <si>
    <t>Demolición de conductos existentes de climatización, de fibra portantes y flexibles, por medios manuales, incluso limpieza y retirada de escombros a pie de carga, y con p.p. de medios auxiliares. Todos las piezas de transición del conducto de fibra portante al tubo flexible se recuperarán para su posterior uso.</t>
  </si>
  <si>
    <t>Suministro e instalación de red de tubos flexibles de distribución de aire para climatización, constituida por tubo flexible de 203mm de diámetro, Flexiver Clima ISOVER o equivalente, formado por un tubo interior Flexiver D, aislado por el exterior con fieltro de lana de vidrio de 20mm de espesor y recubierto por una capa de piliéster y aluminio reforzado; incluso cinta de lauminio y elementos de fijación con una separación máxima de 1.5m. Totalmente montada, conexionada y probada. Incluye Replanteo y trazado del conducto. Presentación y colocación  de tubos, accesorios y piezas especiales. Incluso colocación de piezas recuperadas de transición de acoplamiento del conducto portante al flexibles procedentes de la demolición.</t>
  </si>
  <si>
    <t>Cantidad</t>
  </si>
  <si>
    <t>Importes de licitación</t>
  </si>
  <si>
    <t>Precio unitario de licitación *</t>
  </si>
  <si>
    <t>C01.02</t>
  </si>
  <si>
    <t>DESMONTAJE DE FALSO TECHO EXISTENTE CON RECUPERACIÓN</t>
  </si>
  <si>
    <r>
      <t xml:space="preserve">Precio unitario </t>
    </r>
    <r>
      <rPr>
        <b/>
        <i/>
        <u/>
        <sz val="10"/>
        <color theme="1"/>
        <rFont val="Calibri"/>
        <family val="2"/>
        <scheme val="minor"/>
      </rPr>
      <t xml:space="preserve">MÁXIMO </t>
    </r>
    <r>
      <rPr>
        <b/>
        <i/>
        <sz val="10"/>
        <color theme="1"/>
        <rFont val="Calibri"/>
        <family val="2"/>
        <scheme val="minor"/>
      </rPr>
      <t>(no superar)</t>
    </r>
  </si>
  <si>
    <t>C02.07</t>
  </si>
  <si>
    <t>Suministro e instalación de red de tubos flexibles de distribución de aire para climatización, constituida por tubo flexible de 254mm de diámetro, Flexiver Clima ISOVER o equivalente, formado por un tubo interior Flexiver D, aislado por el exterior con fieltro de lana de vidrio de 20mm de espesor y recubierto por una capa de piliéster y aluminio reforzado; incluso cinta de lauminio y elementos de fijación con una separación máxima de 1.5m. Totalmente montada, conexionada y probada. Incluye Replanteo y trazado del conducto. Presentación y colocación  de tubos, accesorios y piezas especiales. Incluso colocación de piezas recuperadas de transición de acoplamiento del conducto portante al flexibles procedentes de la demolición.</t>
  </si>
  <si>
    <t>Conducto rectangular para la distribución de aire climatizado formado por panel rígido de alta densidad de lana de vidrio Climaver Neto "ISOVER" o equivalente, según UNE-EN 14303, de 25 mm de espesor, revestido por un complejo triplex aluminio visto + malla de fibra de vidrio + kraft por el exterior y un tejido de vidrio acústico de alta resistencia mecánica (tejido NETO) por el interior, resistencia térmica 0,78 m²K/W, conductividad térmica 0,032 W/(mK). Incluso codos, derivaciones, sellado de uniones con cola Climaver, embocaduras, soportes metálicos galvanizados, elementos de fijación, sellado de tramos con cinta Climaver Neto de aluminio, accesorios de montaje y piezas especiales, incluso p.p. de ejecución de registros para limpieza según RITE. Incluso colocación de piezas recuperadas de transición de acoplamiento del conducto portante al flexibles procedentes de la demolición.</t>
  </si>
  <si>
    <t>Suministro e instalación de red de tubos flexibles de distribución de aire para climatización, constituida por tubo flexible de 160mm de diámetro, Flexiver Clima ISOVER o equivalente, formado por un tubo interior Flexiver D, aislado por el exterior con fieltro de lana de vidrio de 20mm de espesor y recubierto por una capa de piliéster y aluminio reforzado; incluso cinta de lauminio y elementos de fijación con una separación máxima de 1.5m. Totalmente montada, conexionada y probada. Incluye Replanteo y trazado del conducto. Presentación y colocación  de tubos, accesorios y piezas especiales. Incluso colocación de piezas recuperadas de transición de acoplamiento del conducto portante al flexibles procedentes de la demolición.</t>
  </si>
  <si>
    <t>MONTAJE DE FALSO TECHO RECUPERADO</t>
  </si>
  <si>
    <t xml:space="preserve">Desmontaje de falso techo de lamas metálicas, mediante medios manuales, incluyendo aparatos de iluminación, rejillas, pci y todos los elementos que se vean afectados, incluso elementos sobre falso techo que impidan o dificulten el desmontaje y posterior montaje de los tubos, con recuperación de todo el material desmontado, incluso transporte a almacen ubicado en el mismo edificio, con p.p. de medios auxiliares. </t>
  </si>
  <si>
    <t>Colocación de falso techo desmontado completo mediante medios manuales, incluyendo todos los elementos  desmontados (aparatos de iluminación, rejillas, pci y todos los elementos que se han visto afectados) para devolverlo a su estado original, sustituyendo si fuera necesario la perfilería y las placas que hayan sido dañadas, en su caso. I/pp medios auxiliares y retirada de escombros a contenedor. Incluso limpieza y retirada de escombros a pie de carga.</t>
  </si>
  <si>
    <t>SUSTITUCIÓN DE CONDUCTOS REFORMA PARCIAL PLANTA 2 EDIFICIO PUERTA SUR, IFEMA.</t>
  </si>
  <si>
    <t>* En ningún caso, ningún precio unitario podrá sobrepasar el precio unitario máximo correspondiente a cada partida reflejado en esta hoja. SERÁ MOTIVO DE RECHAZO SU REALIZACIÓN.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</si>
</sst>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9"/>
      <color rgb="FF000000"/>
      <name val="Arial Narrow"/>
      <family val="2"/>
    </font>
    <font>
      <sz val="9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3"/>
      <name val="Calibri"/>
      <family val="2"/>
      <scheme val="minor"/>
    </font>
    <font>
      <b/>
      <sz val="10"/>
      <color theme="3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49" fontId="4" fillId="2" borderId="0" xfId="0" applyNumberFormat="1" applyFont="1" applyFill="1" applyAlignment="1">
      <alignment vertical="top"/>
    </xf>
    <xf numFmtId="49" fontId="5" fillId="3" borderId="0" xfId="0" applyNumberFormat="1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49" fontId="4" fillId="2" borderId="0" xfId="0" applyNumberFormat="1" applyFont="1" applyFill="1" applyAlignment="1">
      <alignment vertical="top" wrapText="1"/>
    </xf>
    <xf numFmtId="49" fontId="5" fillId="0" borderId="0" xfId="0" applyNumberFormat="1" applyFont="1" applyAlignment="1">
      <alignment vertical="top" wrapText="1"/>
    </xf>
    <xf numFmtId="3" fontId="6" fillId="2" borderId="0" xfId="0" applyNumberFormat="1" applyFont="1" applyFill="1" applyAlignment="1">
      <alignment vertical="top"/>
    </xf>
    <xf numFmtId="4" fontId="6" fillId="2" borderId="0" xfId="0" applyNumberFormat="1" applyFont="1" applyFill="1" applyAlignment="1">
      <alignment vertical="top"/>
    </xf>
    <xf numFmtId="4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/>
    <xf numFmtId="0" fontId="8" fillId="0" borderId="2" xfId="0" applyFon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11" fillId="0" borderId="3" xfId="0" applyFont="1" applyBorder="1" applyAlignment="1">
      <alignment horizontal="right"/>
    </xf>
    <xf numFmtId="49" fontId="12" fillId="0" borderId="3" xfId="0" applyNumberFormat="1" applyFont="1" applyBorder="1" applyAlignment="1">
      <alignment horizontal="right" vertical="top" wrapText="1"/>
    </xf>
    <xf numFmtId="164" fontId="0" fillId="0" borderId="0" xfId="0" applyNumberFormat="1"/>
    <xf numFmtId="164" fontId="0" fillId="0" borderId="5" xfId="0" applyNumberFormat="1" applyBorder="1" applyAlignment="1">
      <alignment vertical="top"/>
    </xf>
    <xf numFmtId="0" fontId="11" fillId="4" borderId="3" xfId="0" applyFont="1" applyFill="1" applyBorder="1" applyAlignment="1">
      <alignment horizontal="right"/>
    </xf>
    <xf numFmtId="0" fontId="0" fillId="4" borderId="2" xfId="0" applyFill="1" applyBorder="1"/>
    <xf numFmtId="49" fontId="5" fillId="3" borderId="1" xfId="0" applyNumberFormat="1" applyFont="1" applyFill="1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4" fontId="13" fillId="0" borderId="0" xfId="0" applyNumberFormat="1" applyFont="1" applyAlignment="1">
      <alignment vertical="top"/>
    </xf>
    <xf numFmtId="0" fontId="13" fillId="0" borderId="0" xfId="0" applyFont="1" applyAlignment="1">
      <alignment vertical="top"/>
    </xf>
    <xf numFmtId="0" fontId="1" fillId="0" borderId="3" xfId="0" applyFont="1" applyBorder="1" applyAlignment="1">
      <alignment horizontal="right"/>
    </xf>
    <xf numFmtId="0" fontId="11" fillId="0" borderId="0" xfId="0" applyFont="1" applyFill="1" applyBorder="1" applyAlignment="1">
      <alignment horizontal="right"/>
    </xf>
    <xf numFmtId="0" fontId="0" fillId="0" borderId="0" xfId="0" applyFill="1" applyBorder="1"/>
    <xf numFmtId="164" fontId="14" fillId="0" borderId="0" xfId="0" applyNumberFormat="1" applyFont="1" applyFill="1" applyBorder="1"/>
    <xf numFmtId="0" fontId="7" fillId="0" borderId="0" xfId="0" applyFont="1" applyAlignment="1">
      <alignment horizontal="right"/>
    </xf>
    <xf numFmtId="164" fontId="0" fillId="0" borderId="0" xfId="0" applyNumberFormat="1" applyFill="1" applyBorder="1" applyAlignment="1">
      <alignment vertical="top"/>
    </xf>
    <xf numFmtId="164" fontId="3" fillId="0" borderId="0" xfId="0" applyNumberFormat="1" applyFont="1" applyFill="1" applyBorder="1" applyAlignment="1">
      <alignment vertical="top" wrapText="1"/>
    </xf>
    <xf numFmtId="164" fontId="6" fillId="0" borderId="0" xfId="0" applyNumberFormat="1" applyFont="1" applyFill="1" applyBorder="1" applyAlignment="1">
      <alignment vertical="top"/>
    </xf>
    <xf numFmtId="164" fontId="7" fillId="0" borderId="0" xfId="0" applyNumberFormat="1" applyFont="1" applyFill="1" applyBorder="1" applyAlignment="1">
      <alignment vertical="top"/>
    </xf>
    <xf numFmtId="164" fontId="7" fillId="0" borderId="0" xfId="0" applyNumberFormat="1" applyFont="1" applyFill="1" applyBorder="1" applyAlignment="1">
      <alignment horizontal="right"/>
    </xf>
    <xf numFmtId="4" fontId="6" fillId="0" borderId="0" xfId="0" applyNumberFormat="1" applyFont="1" applyFill="1" applyBorder="1" applyAlignment="1">
      <alignment vertical="top"/>
    </xf>
    <xf numFmtId="0" fontId="15" fillId="0" borderId="0" xfId="0" applyFont="1" applyFill="1" applyAlignment="1">
      <alignment horizontal="center" wrapText="1"/>
    </xf>
    <xf numFmtId="164" fontId="0" fillId="0" borderId="0" xfId="0" applyNumberFormat="1" applyFill="1"/>
    <xf numFmtId="0" fontId="15" fillId="0" borderId="0" xfId="0" applyFont="1" applyAlignment="1">
      <alignment wrapText="1"/>
    </xf>
    <xf numFmtId="49" fontId="5" fillId="0" borderId="0" xfId="0" applyNumberFormat="1" applyFont="1" applyAlignment="1">
      <alignment vertical="center" wrapText="1"/>
    </xf>
    <xf numFmtId="164" fontId="6" fillId="0" borderId="0" xfId="0" applyNumberFormat="1" applyFont="1" applyFill="1" applyBorder="1"/>
    <xf numFmtId="0" fontId="8" fillId="0" borderId="10" xfId="0" applyFont="1" applyBorder="1"/>
    <xf numFmtId="0" fontId="0" fillId="0" borderId="10" xfId="0" applyBorder="1"/>
    <xf numFmtId="0" fontId="0" fillId="4" borderId="10" xfId="0" applyFill="1" applyBorder="1"/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4" fontId="6" fillId="2" borderId="0" xfId="0" applyNumberFormat="1" applyFont="1" applyFill="1" applyAlignment="1" applyProtection="1">
      <alignment vertical="top"/>
      <protection locked="0"/>
    </xf>
    <xf numFmtId="164" fontId="6" fillId="2" borderId="5" xfId="0" applyNumberFormat="1" applyFont="1" applyFill="1" applyBorder="1" applyAlignment="1" applyProtection="1">
      <alignment vertical="top"/>
      <protection locked="0"/>
    </xf>
    <xf numFmtId="4" fontId="7" fillId="0" borderId="0" xfId="0" applyNumberFormat="1" applyFont="1" applyAlignment="1" applyProtection="1">
      <alignment vertical="top"/>
      <protection locked="0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0" fontId="0" fillId="4" borderId="2" xfId="0" applyFill="1" applyBorder="1" applyProtection="1">
      <protection locked="0"/>
    </xf>
    <xf numFmtId="164" fontId="7" fillId="0" borderId="5" xfId="0" applyNumberFormat="1" applyFont="1" applyBorder="1" applyAlignment="1" applyProtection="1">
      <alignment vertical="top"/>
    </xf>
    <xf numFmtId="164" fontId="7" fillId="0" borderId="5" xfId="0" applyNumberFormat="1" applyFont="1" applyBorder="1" applyAlignment="1" applyProtection="1">
      <alignment horizontal="right"/>
    </xf>
    <xf numFmtId="4" fontId="6" fillId="2" borderId="5" xfId="0" applyNumberFormat="1" applyFont="1" applyFill="1" applyBorder="1" applyAlignment="1" applyProtection="1">
      <alignment vertical="top"/>
    </xf>
    <xf numFmtId="164" fontId="6" fillId="2" borderId="5" xfId="0" applyNumberFormat="1" applyFont="1" applyFill="1" applyBorder="1" applyAlignment="1" applyProtection="1">
      <alignment vertical="top"/>
    </xf>
    <xf numFmtId="164" fontId="7" fillId="0" borderId="3" xfId="0" applyNumberFormat="1" applyFont="1" applyBorder="1" applyAlignment="1" applyProtection="1">
      <alignment vertical="top"/>
    </xf>
    <xf numFmtId="164" fontId="6" fillId="0" borderId="3" xfId="0" applyNumberFormat="1" applyFont="1" applyBorder="1" applyProtection="1"/>
    <xf numFmtId="164" fontId="14" fillId="4" borderId="3" xfId="0" applyNumberFormat="1" applyFont="1" applyFill="1" applyBorder="1" applyProtection="1"/>
    <xf numFmtId="0" fontId="15" fillId="0" borderId="6" xfId="0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0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5" sqref="H5"/>
    </sheetView>
  </sheetViews>
  <sheetFormatPr baseColWidth="10" defaultRowHeight="15" x14ac:dyDescent="0.25"/>
  <cols>
    <col min="1" max="1" width="10.5703125" customWidth="1"/>
    <col min="2" max="2" width="10.28515625" customWidth="1"/>
    <col min="3" max="3" width="3.7109375" customWidth="1"/>
    <col min="4" max="4" width="50.140625" customWidth="1"/>
    <col min="5" max="5" width="7.85546875" customWidth="1"/>
    <col min="6" max="7" width="8.7109375" customWidth="1"/>
    <col min="8" max="8" width="10.42578125" style="21" customWidth="1"/>
    <col min="9" max="9" width="10.42578125" style="41" customWidth="1"/>
  </cols>
  <sheetData>
    <row r="1" spans="1:13" ht="23.25" customHeight="1" thickBot="1" x14ac:dyDescent="0.3">
      <c r="A1" s="74" t="s">
        <v>64</v>
      </c>
      <c r="B1" s="75"/>
      <c r="C1" s="75"/>
      <c r="D1" s="76"/>
      <c r="E1" s="2"/>
      <c r="F1" s="2"/>
      <c r="G1" s="2"/>
      <c r="H1" s="22"/>
      <c r="I1" s="34"/>
    </row>
    <row r="2" spans="1:13" ht="24.75" customHeight="1" thickBot="1" x14ac:dyDescent="0.3">
      <c r="A2" s="77" t="s">
        <v>0</v>
      </c>
      <c r="B2" s="78"/>
      <c r="C2" s="78"/>
      <c r="D2" s="79"/>
      <c r="E2" s="2"/>
      <c r="F2" s="2"/>
      <c r="G2" s="2"/>
      <c r="H2" s="22"/>
      <c r="I2" s="34"/>
    </row>
    <row r="3" spans="1:13" ht="64.5" thickBot="1" x14ac:dyDescent="0.3">
      <c r="A3" s="48" t="s">
        <v>1</v>
      </c>
      <c r="B3" s="49" t="s">
        <v>2</v>
      </c>
      <c r="C3" s="49" t="s">
        <v>3</v>
      </c>
      <c r="D3" s="50" t="s">
        <v>4</v>
      </c>
      <c r="E3" s="49" t="s">
        <v>51</v>
      </c>
      <c r="F3" s="51" t="s">
        <v>56</v>
      </c>
      <c r="G3" s="50" t="s">
        <v>53</v>
      </c>
      <c r="H3" s="52" t="s">
        <v>52</v>
      </c>
      <c r="I3" s="35"/>
    </row>
    <row r="4" spans="1:13" x14ac:dyDescent="0.25">
      <c r="A4" s="3" t="s">
        <v>13</v>
      </c>
      <c r="B4" s="3" t="s">
        <v>5</v>
      </c>
      <c r="C4" s="3" t="s">
        <v>6</v>
      </c>
      <c r="D4" s="7" t="s">
        <v>17</v>
      </c>
      <c r="E4" s="9"/>
      <c r="F4" s="10"/>
      <c r="G4" s="53"/>
      <c r="H4" s="54"/>
      <c r="I4" s="36"/>
    </row>
    <row r="5" spans="1:13" x14ac:dyDescent="0.25">
      <c r="A5" s="4" t="s">
        <v>21</v>
      </c>
      <c r="B5" s="5" t="s">
        <v>7</v>
      </c>
      <c r="C5" s="5" t="s">
        <v>8</v>
      </c>
      <c r="D5" s="43" t="s">
        <v>22</v>
      </c>
      <c r="E5" s="11">
        <v>1430</v>
      </c>
      <c r="F5" s="11">
        <v>12</v>
      </c>
      <c r="G5" s="55"/>
      <c r="H5" s="61">
        <f>E5*G5</f>
        <v>0</v>
      </c>
      <c r="I5" s="37"/>
    </row>
    <row r="6" spans="1:13" ht="60" customHeight="1" x14ac:dyDescent="0.25">
      <c r="A6" s="6"/>
      <c r="B6" s="6"/>
      <c r="C6" s="6"/>
      <c r="D6" s="8" t="s">
        <v>49</v>
      </c>
      <c r="E6" s="12"/>
      <c r="F6" s="12"/>
      <c r="G6" s="56"/>
      <c r="H6" s="61"/>
      <c r="I6" s="37"/>
      <c r="L6" s="13"/>
    </row>
    <row r="7" spans="1:13" x14ac:dyDescent="0.25">
      <c r="A7" s="4" t="s">
        <v>54</v>
      </c>
      <c r="B7" s="5" t="s">
        <v>7</v>
      </c>
      <c r="C7" s="5" t="s">
        <v>8</v>
      </c>
      <c r="D7" s="43" t="s">
        <v>55</v>
      </c>
      <c r="E7" s="11">
        <v>95</v>
      </c>
      <c r="F7" s="11">
        <v>6.07</v>
      </c>
      <c r="G7" s="55"/>
      <c r="H7" s="61">
        <f>E7*G7</f>
        <v>0</v>
      </c>
      <c r="I7" s="37"/>
      <c r="L7" s="13"/>
    </row>
    <row r="8" spans="1:13" ht="72.75" customHeight="1" x14ac:dyDescent="0.25">
      <c r="A8" s="6"/>
      <c r="B8" s="6"/>
      <c r="C8" s="6"/>
      <c r="D8" s="8" t="s">
        <v>62</v>
      </c>
      <c r="E8" s="12"/>
      <c r="F8" s="33"/>
      <c r="G8" s="57"/>
      <c r="H8" s="62"/>
      <c r="I8" s="38"/>
      <c r="L8" s="13"/>
    </row>
    <row r="9" spans="1:13" x14ac:dyDescent="0.25">
      <c r="A9" s="3" t="s">
        <v>14</v>
      </c>
      <c r="B9" s="3" t="s">
        <v>5</v>
      </c>
      <c r="C9" s="3" t="s">
        <v>6</v>
      </c>
      <c r="D9" s="7"/>
      <c r="E9" s="9"/>
      <c r="F9" s="10"/>
      <c r="G9" s="53"/>
      <c r="H9" s="63"/>
      <c r="I9" s="39"/>
      <c r="M9" s="13"/>
    </row>
    <row r="10" spans="1:13" x14ac:dyDescent="0.25">
      <c r="A10" s="4" t="s">
        <v>23</v>
      </c>
      <c r="B10" s="5" t="s">
        <v>7</v>
      </c>
      <c r="C10" s="5" t="s">
        <v>9</v>
      </c>
      <c r="D10" s="8" t="s">
        <v>37</v>
      </c>
      <c r="E10" s="11">
        <v>130</v>
      </c>
      <c r="F10" s="11">
        <v>23</v>
      </c>
      <c r="G10" s="55"/>
      <c r="H10" s="61">
        <f t="shared" ref="H10:H29" si="0">E10*G10</f>
        <v>0</v>
      </c>
      <c r="I10" s="37"/>
      <c r="M10" s="13"/>
    </row>
    <row r="11" spans="1:13" ht="129" customHeight="1" x14ac:dyDescent="0.25">
      <c r="A11" s="6"/>
      <c r="B11" s="6"/>
      <c r="C11" s="6"/>
      <c r="D11" s="8" t="s">
        <v>58</v>
      </c>
      <c r="E11" s="12"/>
      <c r="F11" s="12"/>
      <c r="G11" s="56"/>
      <c r="H11" s="61"/>
      <c r="I11" s="37"/>
      <c r="M11" s="13"/>
    </row>
    <row r="12" spans="1:13" ht="18" customHeight="1" x14ac:dyDescent="0.25">
      <c r="A12" s="4" t="s">
        <v>24</v>
      </c>
      <c r="B12" s="5" t="s">
        <v>7</v>
      </c>
      <c r="C12" s="5" t="s">
        <v>9</v>
      </c>
      <c r="D12" s="8" t="s">
        <v>32</v>
      </c>
      <c r="E12" s="11">
        <v>400</v>
      </c>
      <c r="F12" s="11">
        <v>18</v>
      </c>
      <c r="G12" s="55"/>
      <c r="H12" s="61">
        <f t="shared" si="0"/>
        <v>0</v>
      </c>
      <c r="I12" s="37"/>
      <c r="M12" s="13"/>
    </row>
    <row r="13" spans="1:13" ht="128.25" customHeight="1" x14ac:dyDescent="0.25">
      <c r="A13" s="6"/>
      <c r="B13" s="6"/>
      <c r="C13" s="6"/>
      <c r="D13" s="8" t="s">
        <v>50</v>
      </c>
      <c r="E13" s="12"/>
      <c r="F13" s="12"/>
      <c r="G13" s="56"/>
      <c r="H13" s="61"/>
      <c r="I13" s="37"/>
      <c r="M13" s="13"/>
    </row>
    <row r="14" spans="1:13" ht="14.45" x14ac:dyDescent="0.3">
      <c r="A14" s="4" t="s">
        <v>25</v>
      </c>
      <c r="B14" s="5" t="s">
        <v>7</v>
      </c>
      <c r="C14" s="5" t="s">
        <v>9</v>
      </c>
      <c r="D14" s="8" t="s">
        <v>33</v>
      </c>
      <c r="E14" s="11">
        <v>150</v>
      </c>
      <c r="F14" s="11">
        <v>15.82</v>
      </c>
      <c r="G14" s="55"/>
      <c r="H14" s="61">
        <f t="shared" si="0"/>
        <v>0</v>
      </c>
      <c r="I14" s="37"/>
      <c r="M14" s="14"/>
    </row>
    <row r="15" spans="1:13" ht="123.75" x14ac:dyDescent="0.25">
      <c r="A15" s="6"/>
      <c r="B15" s="6"/>
      <c r="C15" s="6"/>
      <c r="D15" s="8" t="s">
        <v>60</v>
      </c>
      <c r="E15" s="12"/>
      <c r="F15" s="12"/>
      <c r="G15" s="56"/>
      <c r="H15" s="61"/>
      <c r="I15" s="37"/>
    </row>
    <row r="16" spans="1:13" x14ac:dyDescent="0.25">
      <c r="A16" s="4" t="s">
        <v>26</v>
      </c>
      <c r="B16" s="5" t="s">
        <v>7</v>
      </c>
      <c r="C16" s="5" t="s">
        <v>8</v>
      </c>
      <c r="D16" s="8" t="s">
        <v>39</v>
      </c>
      <c r="E16" s="11">
        <v>750</v>
      </c>
      <c r="F16" s="11">
        <v>38</v>
      </c>
      <c r="G16" s="55"/>
      <c r="H16" s="61">
        <f t="shared" si="0"/>
        <v>0</v>
      </c>
      <c r="I16" s="37"/>
    </row>
    <row r="17" spans="1:9" ht="157.5" x14ac:dyDescent="0.25">
      <c r="A17" s="6"/>
      <c r="B17" s="6"/>
      <c r="C17" s="6"/>
      <c r="D17" s="8" t="s">
        <v>59</v>
      </c>
      <c r="E17" s="12"/>
      <c r="F17" s="12"/>
      <c r="G17" s="56"/>
      <c r="H17" s="61"/>
      <c r="I17" s="37"/>
    </row>
    <row r="18" spans="1:9" x14ac:dyDescent="0.25">
      <c r="A18" s="4" t="s">
        <v>43</v>
      </c>
      <c r="B18" s="5" t="s">
        <v>7</v>
      </c>
      <c r="C18" s="5" t="s">
        <v>10</v>
      </c>
      <c r="D18" s="8" t="s">
        <v>45</v>
      </c>
      <c r="E18" s="11">
        <v>3</v>
      </c>
      <c r="F18" s="11">
        <v>200</v>
      </c>
      <c r="G18" s="55"/>
      <c r="H18" s="61">
        <f t="shared" si="0"/>
        <v>0</v>
      </c>
      <c r="I18" s="37"/>
    </row>
    <row r="19" spans="1:9" x14ac:dyDescent="0.25">
      <c r="A19" s="6"/>
      <c r="B19" s="6"/>
      <c r="C19" s="6"/>
      <c r="D19" s="8" t="s">
        <v>46</v>
      </c>
      <c r="E19" s="12"/>
      <c r="F19" s="12"/>
      <c r="G19" s="56"/>
      <c r="H19" s="61"/>
      <c r="I19" s="37"/>
    </row>
    <row r="20" spans="1:9" x14ac:dyDescent="0.25">
      <c r="A20" s="4" t="s">
        <v>44</v>
      </c>
      <c r="B20" s="5" t="s">
        <v>7</v>
      </c>
      <c r="C20" s="5" t="s">
        <v>18</v>
      </c>
      <c r="D20" s="8" t="s">
        <v>47</v>
      </c>
      <c r="E20" s="11">
        <v>1</v>
      </c>
      <c r="F20" s="11">
        <v>200</v>
      </c>
      <c r="G20" s="55"/>
      <c r="H20" s="61">
        <f t="shared" si="0"/>
        <v>0</v>
      </c>
      <c r="I20" s="37"/>
    </row>
    <row r="21" spans="1:9" x14ac:dyDescent="0.25">
      <c r="A21" s="6"/>
      <c r="B21" s="6"/>
      <c r="C21" s="6"/>
      <c r="D21" s="8" t="s">
        <v>48</v>
      </c>
      <c r="E21" s="12"/>
      <c r="F21" s="12"/>
      <c r="G21" s="56"/>
      <c r="H21" s="61"/>
      <c r="I21" s="37"/>
    </row>
    <row r="22" spans="1:9" x14ac:dyDescent="0.25">
      <c r="A22" s="4" t="s">
        <v>57</v>
      </c>
      <c r="B22" s="5" t="s">
        <v>7</v>
      </c>
      <c r="C22" s="5" t="s">
        <v>8</v>
      </c>
      <c r="D22" s="43" t="s">
        <v>61</v>
      </c>
      <c r="E22" s="11">
        <v>95</v>
      </c>
      <c r="F22" s="11">
        <v>9.07</v>
      </c>
      <c r="G22" s="55"/>
      <c r="H22" s="61">
        <f>E22*G22</f>
        <v>0</v>
      </c>
      <c r="I22" s="37"/>
    </row>
    <row r="23" spans="1:9" ht="78.75" x14ac:dyDescent="0.25">
      <c r="A23" s="6"/>
      <c r="B23" s="6"/>
      <c r="C23" s="6"/>
      <c r="D23" s="8" t="s">
        <v>63</v>
      </c>
      <c r="E23" s="12"/>
      <c r="F23" s="12"/>
      <c r="G23" s="56"/>
      <c r="H23" s="61"/>
      <c r="I23" s="37"/>
    </row>
    <row r="24" spans="1:9" x14ac:dyDescent="0.25">
      <c r="A24" s="3" t="s">
        <v>15</v>
      </c>
      <c r="B24" s="3" t="s">
        <v>5</v>
      </c>
      <c r="C24" s="3" t="s">
        <v>6</v>
      </c>
      <c r="D24" s="7" t="s">
        <v>11</v>
      </c>
      <c r="E24" s="9"/>
      <c r="F24" s="10"/>
      <c r="G24" s="53"/>
      <c r="H24" s="63"/>
      <c r="I24" s="39"/>
    </row>
    <row r="25" spans="1:9" x14ac:dyDescent="0.25">
      <c r="A25" s="4" t="s">
        <v>27</v>
      </c>
      <c r="B25" s="5" t="s">
        <v>7</v>
      </c>
      <c r="C25" s="5" t="s">
        <v>10</v>
      </c>
      <c r="D25" s="8" t="s">
        <v>30</v>
      </c>
      <c r="E25" s="27">
        <v>13</v>
      </c>
      <c r="F25" s="11">
        <v>120</v>
      </c>
      <c r="G25" s="55"/>
      <c r="H25" s="61">
        <f t="shared" si="0"/>
        <v>0</v>
      </c>
      <c r="I25" s="37"/>
    </row>
    <row r="26" spans="1:9" ht="22.5" x14ac:dyDescent="0.25">
      <c r="A26" s="6"/>
      <c r="B26" s="6"/>
      <c r="C26" s="6"/>
      <c r="D26" s="8" t="s">
        <v>40</v>
      </c>
      <c r="E26" s="28"/>
      <c r="F26" s="12"/>
      <c r="G26" s="56"/>
      <c r="H26" s="61"/>
      <c r="I26" s="37"/>
    </row>
    <row r="27" spans="1:9" x14ac:dyDescent="0.25">
      <c r="A27" s="4" t="s">
        <v>28</v>
      </c>
      <c r="B27" s="5" t="s">
        <v>7</v>
      </c>
      <c r="C27" s="5" t="s">
        <v>10</v>
      </c>
      <c r="D27" s="8" t="s">
        <v>34</v>
      </c>
      <c r="E27" s="27">
        <v>13</v>
      </c>
      <c r="F27" s="11">
        <v>63</v>
      </c>
      <c r="G27" s="55"/>
      <c r="H27" s="61">
        <f t="shared" si="0"/>
        <v>0</v>
      </c>
      <c r="I27" s="37"/>
    </row>
    <row r="28" spans="1:9" ht="33.75" x14ac:dyDescent="0.25">
      <c r="A28" s="6"/>
      <c r="B28" s="6"/>
      <c r="C28" s="6"/>
      <c r="D28" s="8" t="s">
        <v>41</v>
      </c>
      <c r="E28" s="28"/>
      <c r="F28" s="12"/>
      <c r="G28" s="56"/>
      <c r="H28" s="61"/>
      <c r="I28" s="37"/>
    </row>
    <row r="29" spans="1:9" x14ac:dyDescent="0.25">
      <c r="A29" s="4" t="s">
        <v>29</v>
      </c>
      <c r="B29" s="5" t="s">
        <v>7</v>
      </c>
      <c r="C29" s="5" t="s">
        <v>10</v>
      </c>
      <c r="D29" s="8" t="s">
        <v>31</v>
      </c>
      <c r="E29" s="27">
        <v>13</v>
      </c>
      <c r="F29" s="11">
        <v>46.12</v>
      </c>
      <c r="G29" s="55"/>
      <c r="H29" s="61">
        <f t="shared" si="0"/>
        <v>0</v>
      </c>
      <c r="I29" s="37"/>
    </row>
    <row r="30" spans="1:9" ht="67.5" x14ac:dyDescent="0.25">
      <c r="A30" s="6"/>
      <c r="B30" s="6"/>
      <c r="C30" s="6"/>
      <c r="D30" s="8" t="s">
        <v>42</v>
      </c>
      <c r="E30" s="12"/>
      <c r="F30" s="12"/>
      <c r="G30" s="56"/>
      <c r="H30" s="61"/>
      <c r="I30" s="37"/>
    </row>
    <row r="31" spans="1:9" x14ac:dyDescent="0.25">
      <c r="A31" s="3" t="s">
        <v>16</v>
      </c>
      <c r="B31" s="3" t="s">
        <v>5</v>
      </c>
      <c r="C31" s="3" t="s">
        <v>6</v>
      </c>
      <c r="D31" s="7" t="s">
        <v>12</v>
      </c>
      <c r="E31" s="9"/>
      <c r="F31" s="10"/>
      <c r="G31" s="53"/>
      <c r="H31" s="64"/>
      <c r="I31" s="36"/>
    </row>
    <row r="32" spans="1:9" x14ac:dyDescent="0.25">
      <c r="A32" s="25" t="s">
        <v>20</v>
      </c>
      <c r="B32" s="26" t="s">
        <v>7</v>
      </c>
      <c r="C32" s="5" t="s">
        <v>18</v>
      </c>
      <c r="D32" s="8" t="s">
        <v>19</v>
      </c>
      <c r="E32" s="11">
        <v>1</v>
      </c>
      <c r="F32" s="11"/>
      <c r="G32" s="55"/>
      <c r="H32" s="65">
        <v>1240</v>
      </c>
      <c r="I32" s="37"/>
    </row>
    <row r="33" spans="1:9" ht="15.75" x14ac:dyDescent="0.25">
      <c r="B33" s="1"/>
      <c r="C33" s="17"/>
      <c r="D33" s="19" t="s">
        <v>38</v>
      </c>
      <c r="E33" s="45"/>
      <c r="F33" s="15"/>
      <c r="G33" s="58"/>
      <c r="H33" s="66">
        <f>SUM(H4:H30)</f>
        <v>0</v>
      </c>
      <c r="I33" s="44"/>
    </row>
    <row r="34" spans="1:9" x14ac:dyDescent="0.25">
      <c r="B34" s="1"/>
      <c r="C34" s="18"/>
      <c r="D34" s="29" t="s">
        <v>12</v>
      </c>
      <c r="E34" s="45"/>
      <c r="F34" s="15"/>
      <c r="G34" s="58"/>
      <c r="H34" s="66">
        <f>H32</f>
        <v>1240</v>
      </c>
      <c r="I34" s="44"/>
    </row>
    <row r="35" spans="1:9" x14ac:dyDescent="0.25">
      <c r="C35" s="18"/>
      <c r="D35" s="20" t="s">
        <v>35</v>
      </c>
      <c r="E35" s="46"/>
      <c r="F35" s="16"/>
      <c r="G35" s="59"/>
      <c r="H35" s="66">
        <f>H33*0.19</f>
        <v>0</v>
      </c>
      <c r="I35" s="44"/>
    </row>
    <row r="36" spans="1:9" ht="15.75" x14ac:dyDescent="0.25">
      <c r="D36" s="23" t="s">
        <v>36</v>
      </c>
      <c r="E36" s="47"/>
      <c r="F36" s="24"/>
      <c r="G36" s="60"/>
      <c r="H36" s="67">
        <f>H33+H34+H35</f>
        <v>1240</v>
      </c>
      <c r="I36" s="32"/>
    </row>
    <row r="37" spans="1:9" ht="15.75" x14ac:dyDescent="0.25">
      <c r="D37" s="30"/>
      <c r="E37" s="31"/>
      <c r="F37" s="31"/>
      <c r="G37" s="31"/>
      <c r="H37" s="32"/>
      <c r="I37" s="32"/>
    </row>
    <row r="38" spans="1:9" ht="15" customHeight="1" x14ac:dyDescent="0.25">
      <c r="A38" s="68" t="s">
        <v>65</v>
      </c>
      <c r="B38" s="69"/>
      <c r="C38" s="69"/>
      <c r="D38" s="69"/>
      <c r="E38" s="69"/>
      <c r="F38" s="69"/>
      <c r="G38" s="69"/>
      <c r="H38" s="70"/>
      <c r="I38" s="40"/>
    </row>
    <row r="39" spans="1:9" x14ac:dyDescent="0.25">
      <c r="A39" s="71"/>
      <c r="B39" s="72"/>
      <c r="C39" s="72"/>
      <c r="D39" s="72"/>
      <c r="E39" s="72"/>
      <c r="F39" s="72"/>
      <c r="G39" s="72"/>
      <c r="H39" s="73"/>
    </row>
    <row r="40" spans="1:9" x14ac:dyDescent="0.25">
      <c r="A40" s="42"/>
      <c r="B40" s="42"/>
      <c r="C40" s="42"/>
      <c r="D40" s="42"/>
      <c r="E40" s="42"/>
      <c r="F40" s="42"/>
      <c r="G40" s="42"/>
      <c r="H40" s="42"/>
    </row>
  </sheetData>
  <sheetProtection password="F9AF" sheet="1" objects="1" scenarios="1"/>
  <mergeCells count="3">
    <mergeCell ref="A38:H39"/>
    <mergeCell ref="A1:D1"/>
    <mergeCell ref="A2:D2"/>
  </mergeCells>
  <dataValidations disablePrompts="1" count="1">
    <dataValidation type="list" allowBlank="1" showInputMessage="1" showErrorMessage="1" sqref="B4:B32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PTO SUST CONDUCTOS PL2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Amparo  Fernández</dc:creator>
  <cp:lastModifiedBy>Indira Cerdeño</cp:lastModifiedBy>
  <dcterms:created xsi:type="dcterms:W3CDTF">2020-01-17T08:25:38Z</dcterms:created>
  <dcterms:modified xsi:type="dcterms:W3CDTF">2020-02-20T15:38:49Z</dcterms:modified>
</cp:coreProperties>
</file>