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ena.chimenti\Desktop\"/>
    </mc:Choice>
  </mc:AlternateContent>
  <workbookProtection workbookAlgorithmName="SHA-512" workbookHashValue="0DKPA2JrCeD85yrvzYVwL2AarbI/p1EHB0mXRhNOmOYOgQnih92P1yDB/dZRhtk/AerjEU4liiAmc96kXpcT3w==" workbookSaltValue="9GNJ5kEq7J/9skK3dBZy3g==" workbookSpinCount="100000" lockStructure="1"/>
  <bookViews>
    <workbookView xWindow="0" yWindow="0" windowWidth="18648" windowHeight="4752"/>
  </bookViews>
  <sheets>
    <sheet name="PUERTA NORTE" sheetId="1" r:id="rId1"/>
  </sheets>
  <definedNames>
    <definedName name="_xlnm.Print_Area" localSheetId="0">'PUERTA NORTE'!$A$1:$H$203</definedName>
    <definedName name="Z_1C98E7EB_5A89_4E50_9B44_DD54AC26B9D9_.wvu.PrintArea" localSheetId="0" hidden="1">'PUERTA NORTE'!$A$1:$H$203</definedName>
    <definedName name="Z_44FE9107_623E_491F_AE45_491C0EFD9C76_.wvu.PrintArea" localSheetId="0" hidden="1">'PUERTA NORTE'!$A$1:$H$203</definedName>
  </definedNames>
  <calcPr calcId="162913"/>
  <customWorkbookViews>
    <customWorkbookView name="MohammadA - Vista personalizada" guid="{1C98E7EB-5A89-4E50-9B44-DD54AC26B9D9}" mergeInterval="0" personalView="1" maximized="1" xWindow="-8" yWindow="-8" windowWidth="1382" windowHeight="744" activeSheetId="1"/>
    <customWorkbookView name="CHIMENTI Elena - Vista personalizada" guid="{44FE9107-623E-491F-AE45-491C0EFD9C76}" mergeInterval="0" personalView="1" maximized="1" xWindow="2391" yWindow="-9" windowWidth="2418" windowHeight="1318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7" i="1" l="1"/>
  <c r="G176" i="1"/>
  <c r="G175" i="1"/>
  <c r="G174" i="1" l="1"/>
  <c r="H12" i="1"/>
  <c r="H13" i="1"/>
  <c r="H16" i="1"/>
  <c r="H17" i="1"/>
  <c r="H20" i="1"/>
  <c r="H21" i="1"/>
  <c r="H24" i="1"/>
  <c r="H25" i="1"/>
  <c r="H28" i="1"/>
  <c r="H29" i="1"/>
  <c r="H32" i="1"/>
  <c r="H33" i="1"/>
  <c r="H36" i="1"/>
  <c r="H40" i="1"/>
  <c r="H44" i="1"/>
  <c r="H48" i="1"/>
  <c r="H52" i="1"/>
  <c r="H56" i="1"/>
  <c r="H73" i="1"/>
  <c r="H77" i="1"/>
  <c r="H78" i="1"/>
  <c r="H81" i="1"/>
  <c r="H91" i="1"/>
  <c r="H92" i="1"/>
  <c r="H95" i="1"/>
  <c r="H99" i="1"/>
  <c r="H103" i="1"/>
  <c r="H107" i="1"/>
  <c r="H111" i="1"/>
  <c r="H115" i="1"/>
  <c r="H119" i="1"/>
  <c r="H126" i="1"/>
  <c r="H129" i="1"/>
  <c r="H130" i="1"/>
  <c r="H133" i="1"/>
  <c r="H137" i="1"/>
  <c r="H142" i="1"/>
  <c r="H143" i="1"/>
  <c r="H144" i="1"/>
  <c r="H146" i="1"/>
  <c r="H151" i="1"/>
  <c r="H155" i="1"/>
  <c r="H159" i="1"/>
  <c r="H163" i="1"/>
  <c r="H166" i="1"/>
  <c r="H168" i="1"/>
  <c r="H169" i="1"/>
  <c r="H170" i="1"/>
  <c r="H9" i="1"/>
  <c r="H10" i="1"/>
  <c r="H11" i="1"/>
  <c r="H14" i="1"/>
  <c r="H15" i="1"/>
  <c r="H18" i="1"/>
  <c r="H19" i="1"/>
  <c r="H22" i="1"/>
  <c r="H23" i="1"/>
  <c r="H26" i="1"/>
  <c r="H27" i="1"/>
  <c r="H30" i="1"/>
  <c r="H31" i="1"/>
  <c r="H34" i="1"/>
  <c r="H35" i="1"/>
  <c r="H38" i="1"/>
  <c r="H39" i="1"/>
  <c r="H41" i="1"/>
  <c r="H42" i="1"/>
  <c r="H43" i="1"/>
  <c r="H45" i="1"/>
  <c r="H46" i="1"/>
  <c r="H47" i="1"/>
  <c r="H49" i="1"/>
  <c r="H50" i="1"/>
  <c r="H51" i="1"/>
  <c r="H53" i="1"/>
  <c r="H54" i="1"/>
  <c r="H55" i="1"/>
  <c r="H57" i="1"/>
  <c r="H58" i="1"/>
  <c r="H59" i="1"/>
  <c r="H60" i="1"/>
  <c r="H63" i="1"/>
  <c r="H64" i="1"/>
  <c r="H65" i="1"/>
  <c r="H66" i="1"/>
  <c r="H67" i="1"/>
  <c r="H68" i="1"/>
  <c r="H69" i="1"/>
  <c r="H70" i="1"/>
  <c r="H71" i="1"/>
  <c r="H72" i="1"/>
  <c r="H75" i="1"/>
  <c r="H76" i="1"/>
  <c r="H79" i="1"/>
  <c r="H80" i="1"/>
  <c r="H82" i="1"/>
  <c r="H84" i="1"/>
  <c r="H85" i="1"/>
  <c r="H86" i="1"/>
  <c r="H87" i="1"/>
  <c r="H88" i="1"/>
  <c r="H89" i="1"/>
  <c r="H93" i="1"/>
  <c r="H94" i="1"/>
  <c r="H96" i="1"/>
  <c r="H97" i="1"/>
  <c r="H100" i="1"/>
  <c r="H101" i="1"/>
  <c r="H102" i="1"/>
  <c r="H104" i="1"/>
  <c r="H105" i="1"/>
  <c r="H106" i="1"/>
  <c r="H108" i="1"/>
  <c r="H109" i="1"/>
  <c r="H110" i="1"/>
  <c r="H112" i="1"/>
  <c r="H113" i="1"/>
  <c r="H114" i="1"/>
  <c r="H116" i="1"/>
  <c r="H117" i="1"/>
  <c r="H118" i="1"/>
  <c r="H120" i="1"/>
  <c r="H121" i="1"/>
  <c r="H122" i="1"/>
  <c r="H123" i="1"/>
  <c r="H127" i="1"/>
  <c r="H128" i="1"/>
  <c r="H131" i="1"/>
  <c r="H132" i="1"/>
  <c r="H134" i="1"/>
  <c r="H136" i="1"/>
  <c r="H138" i="1"/>
  <c r="H139" i="1"/>
  <c r="H140" i="1"/>
  <c r="H145" i="1"/>
  <c r="H148" i="1"/>
  <c r="H149" i="1"/>
  <c r="H150" i="1"/>
  <c r="H152" i="1"/>
  <c r="H153" i="1"/>
  <c r="H154" i="1"/>
  <c r="H156" i="1"/>
  <c r="H157" i="1"/>
  <c r="H158" i="1"/>
  <c r="H160" i="1"/>
  <c r="H161" i="1"/>
  <c r="H162" i="1"/>
  <c r="H164" i="1"/>
  <c r="H167" i="1"/>
  <c r="H171" i="1"/>
  <c r="H175" i="1"/>
  <c r="H176" i="1"/>
  <c r="H177" i="1"/>
  <c r="H174" i="1"/>
  <c r="H182" i="1" l="1"/>
  <c r="H184" i="1" l="1"/>
  <c r="H185" i="1"/>
  <c r="H186" i="1" l="1"/>
  <c r="H188" i="1" s="1"/>
</calcChain>
</file>

<file path=xl/sharedStrings.xml><?xml version="1.0" encoding="utf-8"?>
<sst xmlns="http://schemas.openxmlformats.org/spreadsheetml/2006/main" count="640" uniqueCount="323">
  <si>
    <t>Presupuesto</t>
  </si>
  <si>
    <t>Código</t>
  </si>
  <si>
    <t>Resumen</t>
  </si>
  <si>
    <t>Nat</t>
  </si>
  <si>
    <t>Ud</t>
  </si>
  <si>
    <t xml:space="preserve">APADE        </t>
  </si>
  <si>
    <t>DEMOLICIONES Y MOVIMIENTO DE TIERRAS</t>
  </si>
  <si>
    <t>Capítulo</t>
  </si>
  <si>
    <t/>
  </si>
  <si>
    <t xml:space="preserve">E01DCE070    </t>
  </si>
  <si>
    <t>DEMOLICIÓN ENTRAMADO VIGAS Y CORREAS METÁLICAS</t>
  </si>
  <si>
    <t>Partida</t>
  </si>
  <si>
    <t>m2</t>
  </si>
  <si>
    <t xml:space="preserve">E01DSH040    </t>
  </si>
  <si>
    <t>DEMOLICIÓN FORJADO LOSA HORMIGÓN e&lt;25 cm C/MARTILLO</t>
  </si>
  <si>
    <t xml:space="preserve">U01AO010     </t>
  </si>
  <si>
    <t>DEMOLICIÓN MURO DE LADRILLO MACIZO &gt;1/2 PIE A MÁQUINA SIN TRANSP</t>
  </si>
  <si>
    <t>m3</t>
  </si>
  <si>
    <t xml:space="preserve">U01AO050     </t>
  </si>
  <si>
    <t>DEMOLICIÓN MURO HORMIGÓN ARMADO A MÁQUINA SIN TRANSPORTE</t>
  </si>
  <si>
    <t xml:space="preserve">U01AW080     </t>
  </si>
  <si>
    <t>CORTE CON HILO DE DIAMANTE SIN TRANSPORTE</t>
  </si>
  <si>
    <t xml:space="preserve">U01AC020     </t>
  </si>
  <si>
    <t>DEMOLICIÓN CIMIENTACIÓN HORMIGÓN ARMADO A MÁQUINA SIN TRANSPORTE</t>
  </si>
  <si>
    <t xml:space="preserve">U01AA060     </t>
  </si>
  <si>
    <t>DEMOLICIÓN Y LEVANTADO ACERA DE HORMIGÓN IMPRESO e=15 cm A MÁQUI</t>
  </si>
  <si>
    <t xml:space="preserve">mU01BP010    </t>
  </si>
  <si>
    <t>DEMOL.M.M.PAV.ASFÁLT E&lt;12 cm</t>
  </si>
  <si>
    <t xml:space="preserve">mU01BP030    </t>
  </si>
  <si>
    <t>DEMOL.COMPRES. SOLADO ACERA</t>
  </si>
  <si>
    <t xml:space="preserve">mU01A010     </t>
  </si>
  <si>
    <t>LEVANTADO DE BORDILLO</t>
  </si>
  <si>
    <t>m</t>
  </si>
  <si>
    <t xml:space="preserve">U01BD020     </t>
  </si>
  <si>
    <t>DESBROCE TERRENO DESARBOLADO e&lt;10 cm SIN TRANSPORTE</t>
  </si>
  <si>
    <t xml:space="preserve">U01EDT080    </t>
  </si>
  <si>
    <t>DESMONTE TIERRA EXPLANACIÓN SIN TRANSPORTE</t>
  </si>
  <si>
    <t xml:space="preserve">PN01RTC090   </t>
  </si>
  <si>
    <t>TERRAPLÉN DE CORONACIÓN CON PRODUCTOS DE LA EXCAVACIÓN</t>
  </si>
  <si>
    <t xml:space="preserve">IFU01AF090   </t>
  </si>
  <si>
    <t>CORTE PROFUNDO PAVIMENTO</t>
  </si>
  <si>
    <t xml:space="preserve">mU07A020     </t>
  </si>
  <si>
    <t>FRESADO DEL PAVIMENTO</t>
  </si>
  <si>
    <t>m2cm</t>
  </si>
  <si>
    <t xml:space="preserve">IFU01AUM010  </t>
  </si>
  <si>
    <t>DESMONTAJE BANCO MADERA/METAL L&lt;3,00 m</t>
  </si>
  <si>
    <t>u</t>
  </si>
  <si>
    <t xml:space="preserve">IFU01AUM070  </t>
  </si>
  <si>
    <t>RETIRADA BARANDILLA URBANA h&lt;1,20 m</t>
  </si>
  <si>
    <t xml:space="preserve">PNIFAPA001   </t>
  </si>
  <si>
    <t>DESMONTAJE DE PUERTA CORREDERA METÁLICA</t>
  </si>
  <si>
    <t>ud</t>
  </si>
  <si>
    <t xml:space="preserve">mU01C010     </t>
  </si>
  <si>
    <t>DESMONTAJE TELA METÁLICA</t>
  </si>
  <si>
    <t xml:space="preserve">IFPNEX40     </t>
  </si>
  <si>
    <t>DESMONTAJE DE CERCA DIÁFANA h&lt;2 m SIN REUTILIZACIÓN</t>
  </si>
  <si>
    <t xml:space="preserve">IFMU13F250   </t>
  </si>
  <si>
    <t>DESMONTAJE COLUMNA Y GLOBO 4 M</t>
  </si>
  <si>
    <t xml:space="preserve">IFMU13F256   </t>
  </si>
  <si>
    <t>DESMONTAJE BALIZA 1M</t>
  </si>
  <si>
    <t xml:space="preserve">IFU01AUA180  </t>
  </si>
  <si>
    <t>DESMONTAJE PROYECTOR A 6 m</t>
  </si>
  <si>
    <t xml:space="preserve">IFmU01BB010  </t>
  </si>
  <si>
    <t>DEMOL.M.M. HORMIGÓN EN MASA</t>
  </si>
  <si>
    <t xml:space="preserve">IFmU01BB090  </t>
  </si>
  <si>
    <t>DEMOL.M.M.LADRI.MAC.1/2 PIE</t>
  </si>
  <si>
    <t xml:space="preserve">IFDEM001     </t>
  </si>
  <si>
    <t>MONTAJE Y DESMONTAJE DE CERRAMIENTO NORTE</t>
  </si>
  <si>
    <t>PA</t>
  </si>
  <si>
    <t xml:space="preserve">IFPNU02F010  </t>
  </si>
  <si>
    <t>REFINO Y NIVELACIÓN DE LA EXPLANACIÓN</t>
  </si>
  <si>
    <t xml:space="preserve">APAFP        </t>
  </si>
  <si>
    <t>FIRMES, PAVIMENTOS Y SEÑALIZACIÓN</t>
  </si>
  <si>
    <t xml:space="preserve">IFPNU04V020  </t>
  </si>
  <si>
    <t>PAVIMENTO ADOQUÍN HORMIGÓN RECTO NEGRO 20x10x10 cm</t>
  </si>
  <si>
    <t xml:space="preserve">IFPNU04V025  </t>
  </si>
  <si>
    <t>PAVIMENTO ADOQUÍN HORMIGÓN RECTO DE COLOR 20x10x10 cm</t>
  </si>
  <si>
    <t>IFPNZZEX_IF02</t>
  </si>
  <si>
    <t>BASE DE CALZADA PARA ADOQUÍN Y 25 cm DE BASE DE HORMIGÓN</t>
  </si>
  <si>
    <t xml:space="preserve">IFPNZZEX040  </t>
  </si>
  <si>
    <t>PAVIMENTO DE ACERA DE BALDOSAS DE TERRAZO GRANÍTICO</t>
  </si>
  <si>
    <t xml:space="preserve">IFPNU04CT080 </t>
  </si>
  <si>
    <t>BALDOSA DE TERRAZO GRANÍTICO DE 40x60x5 cm</t>
  </si>
  <si>
    <t xml:space="preserve">IFPNU03EP010 </t>
  </si>
  <si>
    <t>MASA HNE-15/P/40 CEM II, PAVIMENTOS</t>
  </si>
  <si>
    <t xml:space="preserve">IFU03RA060   </t>
  </si>
  <si>
    <t>RIEGO DE ADHERENCIA C60B3 ADH</t>
  </si>
  <si>
    <t xml:space="preserve">IFU03VC080   </t>
  </si>
  <si>
    <t>M.B.C. TIPO AC-16 SURF 50/70 D DESGASTE ÁNGELES&lt;25</t>
  </si>
  <si>
    <t>t</t>
  </si>
  <si>
    <t xml:space="preserve">mU08AR070    </t>
  </si>
  <si>
    <t>LADR.M.N.V. 1 PIE ESPESOR</t>
  </si>
  <si>
    <t xml:space="preserve">PNIFEST001   </t>
  </si>
  <si>
    <t>CIMENTACIÓN MURO LADRILLO</t>
  </si>
  <si>
    <t xml:space="preserve">E12CD010     </t>
  </si>
  <si>
    <t>APLACADO PIEDRA ARTIFICIAL HORMIGÓN IMITACIÓN ARENISCA 60x30x2 c</t>
  </si>
  <si>
    <t xml:space="preserve">IFPNZZEX465  </t>
  </si>
  <si>
    <t>BORDILLO TIPO IX-C (CENTRAL) DE PASO DE PEATONES</t>
  </si>
  <si>
    <t xml:space="preserve">IFPNZZEX460  </t>
  </si>
  <si>
    <t>BORDILLO TIPO IX-A Y IX-B (IZQUIERDO-DERECHO) PASO DE PEATONES</t>
  </si>
  <si>
    <t xml:space="preserve">IFPNZZEX420  </t>
  </si>
  <si>
    <t>BORDILLO TIPO III DE 17x28 cm</t>
  </si>
  <si>
    <t xml:space="preserve">IFPNZZEX421  </t>
  </si>
  <si>
    <t>BORDILLO TIPO IV DE 14x20 cm</t>
  </si>
  <si>
    <t xml:space="preserve">IFPNZZEX422  </t>
  </si>
  <si>
    <t>BORDILLO TIPO VI DE 10x20 cm</t>
  </si>
  <si>
    <t xml:space="preserve">IFPNZZEX001  </t>
  </si>
  <si>
    <t>BORDILLO CAZ PREFABRICADO HM-20 (100x30-10 cm)</t>
  </si>
  <si>
    <t xml:space="preserve">U17VAT050    </t>
  </si>
  <si>
    <t>SEÑAL TRIANGULAR NORMAL L=70 cm</t>
  </si>
  <si>
    <t xml:space="preserve">PNU17HMC030  </t>
  </si>
  <si>
    <t>MARCA VIAL CONTINUA BICOMPONENTE DE 10 cm</t>
  </si>
  <si>
    <t xml:space="preserve">PNU17HSS020  </t>
  </si>
  <si>
    <t>PINTURA BICOMPONENTE EN SÍMBOLOS</t>
  </si>
  <si>
    <t xml:space="preserve">IFPNZZEX070B </t>
  </si>
  <si>
    <t>PAVIMENTO DE PASO DE PEATONES DE LOSETA DE BOTONES NEGRA</t>
  </si>
  <si>
    <t>IFPNU04CH050B</t>
  </si>
  <si>
    <t>LOSETA HIDRÁULICA DE BOTONES COLOR NEGRO 20x20 cm</t>
  </si>
  <si>
    <t xml:space="preserve">APASA        </t>
  </si>
  <si>
    <t>SANEAMIENTO</t>
  </si>
  <si>
    <t xml:space="preserve">APASA.01     </t>
  </si>
  <si>
    <t>MOVIMIENTO DE TIERRAS Y ACTUACIONES PREVIAS</t>
  </si>
  <si>
    <t xml:space="preserve">U01EEZ030    </t>
  </si>
  <si>
    <t>EXCAVACIÓN ZANJA TIERRA  SIN TRANSPORTE</t>
  </si>
  <si>
    <t xml:space="preserve">E02RP010     </t>
  </si>
  <si>
    <t>REFINADO MANUAL ZANJA/POZO TERRENO FLOJO</t>
  </si>
  <si>
    <t xml:space="preserve">U01RLR010    </t>
  </si>
  <si>
    <t>RELLENO EN ZANJAS CON MATERIAL FILTRANTE</t>
  </si>
  <si>
    <t xml:space="preserve">U01GP040     </t>
  </si>
  <si>
    <t>GEOTEXTIL POLIPROPILENO NO TEJIDO 160 g/m2 EXPLANACIÓN</t>
  </si>
  <si>
    <t xml:space="preserve">U01RLZ030    </t>
  </si>
  <si>
    <t>RELLENO EN ZANJAS CON SUELO SELECCIONADO</t>
  </si>
  <si>
    <t xml:space="preserve">U01RLZ010    </t>
  </si>
  <si>
    <t>RELLENO EN ZANJAS CON MATERIAL DE LA EXCAVACIÓN</t>
  </si>
  <si>
    <t xml:space="preserve">PNZZEX17     </t>
  </si>
  <si>
    <t>LEVANTADO Y REPOSICIÓN DE CALZADA DE M.B.C. Y 28 cm. DE BASE</t>
  </si>
  <si>
    <t xml:space="preserve">PNZZEXAC2    </t>
  </si>
  <si>
    <t>LEVANTADO Y REPOSICIÓN DE ACERA DE HORMIGÓN IMPRESO</t>
  </si>
  <si>
    <t xml:space="preserve">mU01BV010    </t>
  </si>
  <si>
    <t>DEM.COLECTOR SANEAMIENTO Ø=&lt;400</t>
  </si>
  <si>
    <t xml:space="preserve">PNU01BB091   </t>
  </si>
  <si>
    <t>DEMOL.M.M.LADRILLO 1 PIE</t>
  </si>
  <si>
    <t xml:space="preserve">APASA.02     </t>
  </si>
  <si>
    <t>CONDUCCIONES</t>
  </si>
  <si>
    <t xml:space="preserve">PNU07OEP470  </t>
  </si>
  <si>
    <t>TUBERÍA ENTERRADA PVC CORRUGADA SN8 COLOR TEJA 200 mm</t>
  </si>
  <si>
    <t xml:space="preserve">PNU07OEP490  </t>
  </si>
  <si>
    <t>TUBERÍA ENTERRADA PVC CORRUGADA SN8 COLOR TEJA 315 mm</t>
  </si>
  <si>
    <t xml:space="preserve">PNU07OEP500  </t>
  </si>
  <si>
    <t>TUBERÍA ENTERRADA PVC CORRUGADA SN8 COLOR TEJA 400 mm</t>
  </si>
  <si>
    <t xml:space="preserve">PNU06VEV035  </t>
  </si>
  <si>
    <t>CODO PVC JUNTA PEGADA 45º PN16 H-H DN=63 mm</t>
  </si>
  <si>
    <t xml:space="preserve">PNU06VEV085  </t>
  </si>
  <si>
    <t>TE PVC JUNTA PEGADA 90º H-H DN=63 mm</t>
  </si>
  <si>
    <t xml:space="preserve">PNE03EUP040  </t>
  </si>
  <si>
    <t>SUMIDERO SIFÓNICO PVC C/REJILLA PVC 300x300 mm SALIDA INTEGRADA</t>
  </si>
  <si>
    <t xml:space="preserve">PNU06VEV084  </t>
  </si>
  <si>
    <t>TAPÓN PVC JUNTA ROSCADA DN=63 mm</t>
  </si>
  <si>
    <t xml:space="preserve">APASA.03     </t>
  </si>
  <si>
    <t>OBRAS DE FABRICA</t>
  </si>
  <si>
    <t xml:space="preserve">PNZZSA01     </t>
  </si>
  <si>
    <t>ARQUETA SUMIDERO DE CALZADA</t>
  </si>
  <si>
    <t xml:space="preserve">PNZZSA04     </t>
  </si>
  <si>
    <t>PARTE COMÚN DE POZO DE REGISTRO PARA TUBULAR DE H &lt; 2,60 m</t>
  </si>
  <si>
    <t xml:space="preserve">PNZZSA05     </t>
  </si>
  <si>
    <t>PARTE VARIABLE DE POZO DE REGISTRO PARA TUBULAR DE H &lt; 2,60 m</t>
  </si>
  <si>
    <t xml:space="preserve">PNU07ALR153  </t>
  </si>
  <si>
    <t>ARQUETA LADRILLO REGISTRO 80x80x96 cm</t>
  </si>
  <si>
    <t xml:space="preserve">PNU07ALW291  </t>
  </si>
  <si>
    <t>INCREMENTO PROFUNDIDAD ARQUETA LADRILLO 80x80 cm</t>
  </si>
  <si>
    <t xml:space="preserve">APASA.04     </t>
  </si>
  <si>
    <t>VARIOS</t>
  </si>
  <si>
    <t xml:space="preserve">IFPASA01     </t>
  </si>
  <si>
    <t>LIMPIEZA E INSPECCIÓN DE SANEAMIENTO</t>
  </si>
  <si>
    <t xml:space="preserve">PNU09C090    </t>
  </si>
  <si>
    <t>ENTRONQUE ACOMET. TUBULAR POZO ALCANTAR. O COLECTOR</t>
  </si>
  <si>
    <t xml:space="preserve">IFmU09C010   </t>
  </si>
  <si>
    <t>ALTURA POZO REGISTRO CALZADA</t>
  </si>
  <si>
    <t xml:space="preserve">IFPNU09C010  </t>
  </si>
  <si>
    <t>ALTURA POZO REGISTRO ACERA</t>
  </si>
  <si>
    <t xml:space="preserve">IFPNU09C011  </t>
  </si>
  <si>
    <t>ALTURA BUZÓN POZO ABSORBEDERO</t>
  </si>
  <si>
    <t xml:space="preserve">APAAL        </t>
  </si>
  <si>
    <t>ALUMBRADO</t>
  </si>
  <si>
    <t xml:space="preserve">IFU09BW010   </t>
  </si>
  <si>
    <t>CUADRO DE MANDO DE ALUMBRADO DE 6 SALIDAS</t>
  </si>
  <si>
    <t xml:space="preserve">PNU09BAB020  </t>
  </si>
  <si>
    <t>CONDUCTOR TERMOPLÁSTICO ESPECIAL 0,6/1 KV 3x2,5 mm2</t>
  </si>
  <si>
    <t xml:space="preserve">PNU09BAS010  </t>
  </si>
  <si>
    <t>CONDUCTOR DE COBRE RV 1x6 mm2</t>
  </si>
  <si>
    <t xml:space="preserve">PNU09BAT030  </t>
  </si>
  <si>
    <t>CONDUCTOR DE COBRE H07V-K 750 V 1x16 mm2</t>
  </si>
  <si>
    <t xml:space="preserve">PNU09BAT050  </t>
  </si>
  <si>
    <t>CONDUCTOR DE COBRE H07V-K 750 V 1x35 mm2</t>
  </si>
  <si>
    <t xml:space="preserve">PNU09CC010   </t>
  </si>
  <si>
    <t>CAJA DE CONEXIÓN DE BÁCULO DE 5 BORNAS Y 2 BASES</t>
  </si>
  <si>
    <t xml:space="preserve">PNU09PT010   </t>
  </si>
  <si>
    <t>PICA DE TOMA DE TIERRA DE 2000x14,6 mm</t>
  </si>
  <si>
    <t xml:space="preserve">PNU09SA010   </t>
  </si>
  <si>
    <t>SOLDADURA DE ALTO PUNTO DE FUSIÓN</t>
  </si>
  <si>
    <t xml:space="preserve">IFU09CBA010  </t>
  </si>
  <si>
    <t>CANALIZACIÓN SUBTERRÁNEA DE 2 CONDUCTOS 110MM</t>
  </si>
  <si>
    <t xml:space="preserve">IFU09CBA030  </t>
  </si>
  <si>
    <t>CANALIZACIÓN SUBTERRÁNEA DE 4 CONDUCTOS 110MM</t>
  </si>
  <si>
    <t xml:space="preserve">IFU09CBA045  </t>
  </si>
  <si>
    <t>CANALIZACIÓN SUBTERRÁNEA DE 6 CONDUCTOS 110MM</t>
  </si>
  <si>
    <t xml:space="preserve">PNU09CBC010  </t>
  </si>
  <si>
    <t>CANALIZACIÓN SUBTERRÁNEA EN CALZADA DE 2 CONDUCTOS</t>
  </si>
  <si>
    <t xml:space="preserve">PNU09CBC030  </t>
  </si>
  <si>
    <t>CANALIZACIÓN SUBTERRÁNEA EN CALZADA DE 4 CONDUCTOS</t>
  </si>
  <si>
    <t xml:space="preserve">IFmU13BE080  </t>
  </si>
  <si>
    <t>TUBO DE ACERO ENCHUFABLE M-20</t>
  </si>
  <si>
    <t xml:space="preserve">IFmU13KC040  </t>
  </si>
  <si>
    <t>CIMENTACIÓN C1,C2 EN ZONA AJARDINADA SIN ARQUETA ADOSADA</t>
  </si>
  <si>
    <t xml:space="preserve">PNU11SAA040  </t>
  </si>
  <si>
    <t>ARQUETA DE PASO O DERIVACIÓN DE FÁBRICA DE LADRILLO</t>
  </si>
  <si>
    <t xml:space="preserve">PNU11SAA050  </t>
  </si>
  <si>
    <t>ARQUETA DE CRUCE DE CALZADA DE FÁBRICA DE LADRILLO</t>
  </si>
  <si>
    <t xml:space="preserve">IFMU13F255   </t>
  </si>
  <si>
    <t>MONTAJE COLUMNA 4 M</t>
  </si>
  <si>
    <t xml:space="preserve">PNU13DQA010  </t>
  </si>
  <si>
    <t>COLUMNA AE-18 DE 4M</t>
  </si>
  <si>
    <t xml:space="preserve">PNU09PN010   </t>
  </si>
  <si>
    <t>NUMERACÍÓN DE BÁCULO O COLUMNA</t>
  </si>
  <si>
    <t xml:space="preserve">IFALQUE01    </t>
  </si>
  <si>
    <t>LUMINARIA LED CERRADA QUEBEC LED O EQUIVALENTE HASTA 15W</t>
  </si>
  <si>
    <t xml:space="preserve">IFALQUE02    </t>
  </si>
  <si>
    <t>LUMINARIA LED CERRADA QUEBEC LED O EQUIVALENTE HASTA 25W</t>
  </si>
  <si>
    <t xml:space="preserve">IFALCLE01    </t>
  </si>
  <si>
    <t>PROYECTOR LED TIPO CLEARFLOOD O EQUIVALENTE 235W</t>
  </si>
  <si>
    <t xml:space="preserve">PNAP0001     </t>
  </si>
  <si>
    <t>LEGALIZACIÓN CENTROS DE MANDO</t>
  </si>
  <si>
    <t xml:space="preserve">APACS        </t>
  </si>
  <si>
    <t>CANALIZACIONES SERVICIOS</t>
  </si>
  <si>
    <t xml:space="preserve">APACS.01     </t>
  </si>
  <si>
    <t>CANALIZACIONES</t>
  </si>
  <si>
    <t xml:space="preserve">PNZZCASEZE1  </t>
  </si>
  <si>
    <t>CANALIZACIÓN SERVICIOS TIPO ZE1 ZONA EXPOSITIVA</t>
  </si>
  <si>
    <t xml:space="preserve">PNZZCASEZE2  </t>
  </si>
  <si>
    <t>CANALIZACIÓN SERVICIOS TIPO ZE2 ZONA EXPOSITIVA</t>
  </si>
  <si>
    <t xml:space="preserve">PNZZCASEZG1  </t>
  </si>
  <si>
    <t>CANALIZACIÓN SERVICIOS TIPO ZG1 ACERA</t>
  </si>
  <si>
    <t xml:space="preserve">PNZZCASEZG2  </t>
  </si>
  <si>
    <t>CANALIZACIÓN SERVICIOS TIPO ZG2 CALZADA</t>
  </si>
  <si>
    <t xml:space="preserve">PNZZCASEZT1  </t>
  </si>
  <si>
    <t>CANALIZACIÓN SERVICIOS TIPO ZT1 ACERA</t>
  </si>
  <si>
    <t xml:space="preserve">PNZZCASEZT2  </t>
  </si>
  <si>
    <t>CANALIZACIÓN SERVICIOS TIPO ZT2 CALZADA</t>
  </si>
  <si>
    <t xml:space="preserve">PNZZCASEZT3  </t>
  </si>
  <si>
    <t>CANALIZACIÓN SERVICIOS TIPO ZT3 CALZADA</t>
  </si>
  <si>
    <t xml:space="preserve">APACS.02     </t>
  </si>
  <si>
    <t>OBRAS DE FÁBRICA</t>
  </si>
  <si>
    <t xml:space="preserve">PNU07ALR151  </t>
  </si>
  <si>
    <t>ARQUETA LADRILLO REGISTRO 80x80x96 cm PARA SERVICIOS</t>
  </si>
  <si>
    <t xml:space="preserve">PNU07ALR152  </t>
  </si>
  <si>
    <t>ARQUETA LADRILLO REGISTRO 80x80x96 cm ZONA EXPOSITIVA</t>
  </si>
  <si>
    <t xml:space="preserve">APARM        </t>
  </si>
  <si>
    <t>RED DE RIEGO Y MOBILIARIO URBANO</t>
  </si>
  <si>
    <t xml:space="preserve">IFU09CBA041  </t>
  </si>
  <si>
    <t>PASATUBOS BAJO ACERA DE 2 CONDUCTOS 110MM</t>
  </si>
  <si>
    <t xml:space="preserve">PNU15BT020   </t>
  </si>
  <si>
    <t>MONTAJE BANCO TUBO/CHAPA PERFORADA</t>
  </si>
  <si>
    <t xml:space="preserve">PNU15RV182   </t>
  </si>
  <si>
    <t>MONTAJE DE VALLA PEATONAL</t>
  </si>
  <si>
    <t xml:space="preserve">U15RBX030    </t>
  </si>
  <si>
    <t>BOLARDO CILÍNDRICO EXTRAÍBLE 0,97 m</t>
  </si>
  <si>
    <t xml:space="preserve">APASE        </t>
  </si>
  <si>
    <t>SERVICIOS AFECTADOS</t>
  </si>
  <si>
    <t xml:space="preserve">IFE19TFC005  </t>
  </si>
  <si>
    <t>CABLE MULTIFBRA 24 FIBRAS MONOMODO LSFH</t>
  </si>
  <si>
    <t xml:space="preserve">IFE19II040   </t>
  </si>
  <si>
    <t>CAJA TERMINAL/DISTRIBUCCIÓN 24 EMPALMES FIBRA ÓPTICA</t>
  </si>
  <si>
    <t xml:space="preserve">IFmU13BE079  </t>
  </si>
  <si>
    <t>DESMONTAJE TUBO DE ACERO ENCHUFABLE</t>
  </si>
  <si>
    <t xml:space="preserve">U06TP610     </t>
  </si>
  <si>
    <t>CONDUCTO POLIETILENO PE100 PN10 DN=200 mm</t>
  </si>
  <si>
    <t xml:space="preserve">U06TU020     </t>
  </si>
  <si>
    <t>CONDUCTO FUNDICIÓN DÚCTIL C/ENCH. DN=150 mm</t>
  </si>
  <si>
    <t xml:space="preserve">PN06VEM0121  </t>
  </si>
  <si>
    <t>CODO FUNDICIÓN 11.25º I/JUNTAS DN=150 mm</t>
  </si>
  <si>
    <t xml:space="preserve">PNU06VEM0331 </t>
  </si>
  <si>
    <t>TE FUNDICIÓN I/JUNTAS DN=150 mm</t>
  </si>
  <si>
    <t xml:space="preserve">PNU06SR109   </t>
  </si>
  <si>
    <t>ANCLAJE CODO CONDUCCIÓN AGUA D=60-225 mm</t>
  </si>
  <si>
    <t xml:space="preserve">U06SR235     </t>
  </si>
  <si>
    <t>ANCLAJE T CONDUCCIÓN AGUA D=150-160 mm</t>
  </si>
  <si>
    <t xml:space="preserve">mU02BZ090    </t>
  </si>
  <si>
    <t>EXCAVACIÓN EN POZO A MANO</t>
  </si>
  <si>
    <t xml:space="preserve">APAGR        </t>
  </si>
  <si>
    <t>GESTIÓN DE RESIDUOS</t>
  </si>
  <si>
    <t xml:space="preserve">S02BV010     </t>
  </si>
  <si>
    <t>VALLA ENREJADO GALVANIZADO</t>
  </si>
  <si>
    <t xml:space="preserve">G03BE010     </t>
  </si>
  <si>
    <t>ENTREGA, ALQUILER, RECOGIDA Y CANON DE CONTENEDOR RCD 4 m3 &lt;10 k</t>
  </si>
  <si>
    <t xml:space="preserve">G03BE040     </t>
  </si>
  <si>
    <t>ENTREGA, ALQUILER, RECOGIDA Y CANON DE CONTENEDOR RCD 8 m3 &lt;10 k</t>
  </si>
  <si>
    <t xml:space="preserve">PN03BE050    </t>
  </si>
  <si>
    <t>ENTREGA, ALQUILER, RECOGIDA Y CANON DE CONTENEDOR RCD 16 m3 &lt;50</t>
  </si>
  <si>
    <t xml:space="preserve">PNG02C101    </t>
  </si>
  <si>
    <t>CARGA Y TRANSPORTE PLANTA RCD DE TIERRAS A CUALQUIER DISTANCIA</t>
  </si>
  <si>
    <t xml:space="preserve">PNG03BC141   </t>
  </si>
  <si>
    <t>CARGA/TRANPORTE PLANTA RCD A CUALQUIER DISTANCIA ESCOMBRO MIXTO</t>
  </si>
  <si>
    <t xml:space="preserve">APASS        </t>
  </si>
  <si>
    <t>SEGURIDAD Y SALUD</t>
  </si>
  <si>
    <t xml:space="preserve">APASS.01     </t>
  </si>
  <si>
    <t>INSTALACIONES DE HIGIENE Y BIENESTAR</t>
  </si>
  <si>
    <t xml:space="preserve">APASS.02     </t>
  </si>
  <si>
    <t>SEÑALIZACIÓN</t>
  </si>
  <si>
    <t xml:space="preserve">APASS.03     </t>
  </si>
  <si>
    <t>PROTECCIONES COLECTIVAS</t>
  </si>
  <si>
    <t xml:space="preserve">APASS.04     </t>
  </si>
  <si>
    <t>EQUIPOS DE PROTECCIÓN INDIVIDUAL</t>
  </si>
  <si>
    <t>PROYECTO DEADECUACIÓN DE LA PARCELA ACTUAL. PUERTA NORTE DE  DE LA AMPLIACIÓN III, RECINTO VALDEBEBAS, DE IFEMA</t>
  </si>
  <si>
    <r>
      <rPr>
        <b/>
        <u/>
        <sz val="10"/>
        <color theme="1"/>
        <rFont val="Calibri"/>
        <family val="2"/>
        <scheme val="minor"/>
      </rPr>
      <t>INSTRUCCIONES DE RELLENADO</t>
    </r>
    <r>
      <rPr>
        <b/>
        <sz val="10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a) Se deberá rellenar las casillas con fondo azul claro de la columna "Precio unitario ofertado PEM"
b) En los capítulos APADE,APAFP, APASA,APAAL, APACS , APARM, APASE, APAGR,  no se permitirá introducir valores inferiores a 0 ni superiores al "Precio unitario max. PEM"
c) En el capítulo APASS relativo a Seguridad y Salud no se permite realizar ningún tipo de baja sobre el presupuesto de referencia</t>
    </r>
  </si>
  <si>
    <t>Medición (a)</t>
  </si>
  <si>
    <t xml:space="preserve">Precio unitario max. PEM </t>
  </si>
  <si>
    <t>Precio unitario ofertado PEM       (b)</t>
  </si>
  <si>
    <t>Importe total ofertado PEM            (a) x (b )</t>
  </si>
  <si>
    <t xml:space="preserve">PRESUPUESTO EJECUCIÓN MATERIAL TOTAL OFERTADO </t>
  </si>
  <si>
    <t>13% GASTOS GENERALES</t>
  </si>
  <si>
    <t>6% BENEFICIO INDUSTRIAL</t>
  </si>
  <si>
    <t>SUMA DE GASTOS G.G. Y B.I.</t>
  </si>
  <si>
    <t>PRESUPUESTO EJECUCIÓN CONTRATA OFERTADO (SIN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</si>
</sst>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49">
    <xf numFmtId="0" fontId="0" fillId="0" borderId="0" xfId="0"/>
    <xf numFmtId="49" fontId="1" fillId="0" borderId="0" xfId="0" applyNumberFormat="1" applyFont="1"/>
    <xf numFmtId="0" fontId="1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49" fontId="2" fillId="0" borderId="8" xfId="0" applyNumberFormat="1" applyFont="1" applyBorder="1" applyAlignment="1" applyProtection="1">
      <alignment vertical="top"/>
    </xf>
    <xf numFmtId="49" fontId="5" fillId="0" borderId="1" xfId="0" applyNumberFormat="1" applyFont="1" applyBorder="1" applyAlignment="1">
      <alignment vertical="top"/>
    </xf>
    <xf numFmtId="49" fontId="5" fillId="0" borderId="1" xfId="0" applyNumberFormat="1" applyFont="1" applyBorder="1" applyAlignment="1">
      <alignment vertical="top" wrapText="1"/>
    </xf>
    <xf numFmtId="49" fontId="4" fillId="3" borderId="1" xfId="0" applyNumberFormat="1" applyFont="1" applyFill="1" applyBorder="1" applyAlignment="1">
      <alignment vertical="top"/>
    </xf>
    <xf numFmtId="4" fontId="4" fillId="2" borderId="1" xfId="0" applyNumberFormat="1" applyFont="1" applyFill="1" applyBorder="1" applyAlignment="1">
      <alignment vertical="top"/>
    </xf>
    <xf numFmtId="49" fontId="3" fillId="0" borderId="1" xfId="0" applyNumberFormat="1" applyFont="1" applyBorder="1" applyAlignment="1">
      <alignment vertical="top"/>
    </xf>
    <xf numFmtId="49" fontId="3" fillId="0" borderId="1" xfId="0" applyNumberFormat="1" applyFont="1" applyBorder="1" applyAlignment="1">
      <alignment vertical="top" wrapText="1"/>
    </xf>
    <xf numFmtId="4" fontId="3" fillId="0" borderId="1" xfId="0" applyNumberFormat="1" applyFont="1" applyBorder="1" applyAlignment="1">
      <alignment vertical="top"/>
    </xf>
    <xf numFmtId="0" fontId="3" fillId="4" borderId="1" xfId="0" applyFont="1" applyFill="1" applyBorder="1" applyAlignment="1">
      <alignment vertical="top"/>
    </xf>
    <xf numFmtId="0" fontId="3" fillId="4" borderId="1" xfId="0" applyFont="1" applyFill="1" applyBorder="1" applyAlignment="1">
      <alignment vertical="top" wrapText="1"/>
    </xf>
    <xf numFmtId="49" fontId="4" fillId="5" borderId="1" xfId="0" applyNumberFormat="1" applyFont="1" applyFill="1" applyBorder="1" applyAlignment="1">
      <alignment vertical="top"/>
    </xf>
    <xf numFmtId="49" fontId="5" fillId="0" borderId="1" xfId="0" applyNumberFormat="1" applyFont="1" applyBorder="1" applyAlignment="1" applyProtection="1">
      <alignment horizontal="center" vertical="center" wrapText="1"/>
    </xf>
    <xf numFmtId="164" fontId="5" fillId="7" borderId="1" xfId="1" applyFont="1" applyFill="1" applyBorder="1" applyAlignment="1" applyProtection="1">
      <alignment horizontal="center" vertical="center" wrapText="1"/>
    </xf>
    <xf numFmtId="2" fontId="5" fillId="0" borderId="1" xfId="0" applyNumberFormat="1" applyFont="1" applyBorder="1" applyAlignment="1" applyProtection="1">
      <alignment horizontal="center" vertical="center" wrapText="1"/>
    </xf>
    <xf numFmtId="2" fontId="10" fillId="8" borderId="9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Protection="1"/>
    <xf numFmtId="0" fontId="0" fillId="0" borderId="0" xfId="0" applyAlignment="1" applyProtection="1">
      <alignment horizontal="center" vertical="center"/>
    </xf>
    <xf numFmtId="164" fontId="0" fillId="0" borderId="0" xfId="1" applyFont="1" applyAlignment="1" applyProtection="1">
      <alignment horizontal="center"/>
    </xf>
    <xf numFmtId="0" fontId="0" fillId="0" borderId="0" xfId="0" applyProtection="1"/>
    <xf numFmtId="4" fontId="11" fillId="9" borderId="0" xfId="0" applyNumberFormat="1" applyFont="1" applyFill="1" applyProtection="1"/>
    <xf numFmtId="4" fontId="0" fillId="0" borderId="0" xfId="0" applyNumberFormat="1" applyProtection="1"/>
    <xf numFmtId="0" fontId="0" fillId="0" borderId="0" xfId="0" applyFill="1" applyBorder="1" applyProtection="1"/>
    <xf numFmtId="4" fontId="0" fillId="0" borderId="4" xfId="0" applyNumberFormat="1" applyBorder="1" applyProtection="1"/>
    <xf numFmtId="0" fontId="7" fillId="0" borderId="0" xfId="0" applyFont="1" applyAlignment="1" applyProtection="1">
      <alignment horizontal="center" vertical="center"/>
    </xf>
    <xf numFmtId="164" fontId="7" fillId="0" borderId="0" xfId="1" applyFont="1" applyAlignment="1" applyProtection="1">
      <alignment horizontal="center"/>
    </xf>
    <xf numFmtId="4" fontId="0" fillId="0" borderId="1" xfId="0" applyNumberFormat="1" applyBorder="1"/>
    <xf numFmtId="0" fontId="3" fillId="4" borderId="8" xfId="0" applyFont="1" applyFill="1" applyBorder="1" applyAlignment="1">
      <alignment vertical="top" wrapText="1"/>
    </xf>
    <xf numFmtId="0" fontId="3" fillId="4" borderId="8" xfId="0" applyFont="1" applyFill="1" applyBorder="1" applyAlignment="1">
      <alignment vertical="top"/>
    </xf>
    <xf numFmtId="0" fontId="0" fillId="0" borderId="8" xfId="0" applyBorder="1"/>
    <xf numFmtId="49" fontId="4" fillId="3" borderId="9" xfId="0" applyNumberFormat="1" applyFont="1" applyFill="1" applyBorder="1" applyAlignment="1">
      <alignment horizontal="left" vertical="top" wrapText="1"/>
    </xf>
    <xf numFmtId="49" fontId="4" fillId="3" borderId="10" xfId="0" applyNumberFormat="1" applyFont="1" applyFill="1" applyBorder="1" applyAlignment="1">
      <alignment horizontal="left" vertical="top" wrapText="1"/>
    </xf>
    <xf numFmtId="49" fontId="4" fillId="3" borderId="11" xfId="0" applyNumberFormat="1" applyFont="1" applyFill="1" applyBorder="1" applyAlignment="1">
      <alignment horizontal="left" vertical="top" wrapText="1"/>
    </xf>
    <xf numFmtId="49" fontId="4" fillId="3" borderId="9" xfId="0" applyNumberFormat="1" applyFont="1" applyFill="1" applyBorder="1" applyAlignment="1">
      <alignment vertical="top" wrapText="1"/>
    </xf>
    <xf numFmtId="0" fontId="0" fillId="0" borderId="10" xfId="0" applyBorder="1" applyAlignment="1"/>
    <xf numFmtId="0" fontId="0" fillId="0" borderId="11" xfId="0" applyBorder="1" applyAlignment="1"/>
    <xf numFmtId="49" fontId="4" fillId="5" borderId="9" xfId="0" applyNumberFormat="1" applyFont="1" applyFill="1" applyBorder="1" applyAlignment="1">
      <alignment vertical="top" wrapText="1"/>
    </xf>
    <xf numFmtId="0" fontId="12" fillId="0" borderId="2" xfId="0" applyFont="1" applyBorder="1" applyAlignment="1">
      <alignment horizontal="center" vertical="center"/>
    </xf>
    <xf numFmtId="0" fontId="8" fillId="6" borderId="3" xfId="0" applyFont="1" applyFill="1" applyBorder="1" applyAlignment="1" applyProtection="1">
      <alignment horizontal="left" vertical="center" wrapText="1" indent="3"/>
    </xf>
    <xf numFmtId="0" fontId="8" fillId="6" borderId="4" xfId="0" applyFont="1" applyFill="1" applyBorder="1" applyAlignment="1" applyProtection="1">
      <alignment horizontal="left" vertical="center" indent="3"/>
    </xf>
    <xf numFmtId="0" fontId="8" fillId="6" borderId="5" xfId="0" applyFont="1" applyFill="1" applyBorder="1" applyAlignment="1" applyProtection="1">
      <alignment horizontal="left" vertical="center" indent="3"/>
    </xf>
    <xf numFmtId="0" fontId="8" fillId="6" borderId="6" xfId="0" applyFont="1" applyFill="1" applyBorder="1" applyAlignment="1" applyProtection="1">
      <alignment horizontal="left" vertical="center" indent="3"/>
    </xf>
    <xf numFmtId="0" fontId="8" fillId="6" borderId="2" xfId="0" applyFont="1" applyFill="1" applyBorder="1" applyAlignment="1" applyProtection="1">
      <alignment horizontal="left" vertical="center" indent="3"/>
    </xf>
    <xf numFmtId="0" fontId="8" fillId="6" borderId="7" xfId="0" applyFont="1" applyFill="1" applyBorder="1" applyAlignment="1" applyProtection="1">
      <alignment horizontal="left" vertical="center" indent="3"/>
    </xf>
  </cellXfs>
  <cellStyles count="2">
    <cellStyle name="Millares" xfId="1" builtinId="3"/>
    <cellStyle name="Normal" xfId="0" builtinId="0"/>
  </cellStyles>
  <dxfs count="1">
    <dxf>
      <font>
        <b/>
        <i/>
        <color rgb="FFFF0000"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"/>
  <sheetViews>
    <sheetView tabSelected="1" view="pageBreakPreview" zoomScaleNormal="100" zoomScaleSheetLayoutView="100" workbookViewId="0">
      <pane xSplit="4" ySplit="7" topLeftCell="E125" activePane="bottomRight" state="frozen"/>
      <selection pane="topRight" activeCell="E1" sqref="E1"/>
      <selection pane="bottomLeft" activeCell="A4" sqref="A4"/>
      <selection pane="bottomRight" activeCell="G128" sqref="G128"/>
    </sheetView>
  </sheetViews>
  <sheetFormatPr baseColWidth="10" defaultRowHeight="14.4" x14ac:dyDescent="0.3"/>
  <cols>
    <col min="1" max="1" width="15.5546875" bestFit="1" customWidth="1"/>
    <col min="2" max="2" width="6.5546875" customWidth="1"/>
    <col min="3" max="3" width="5.109375" customWidth="1"/>
    <col min="4" max="4" width="36.6640625" customWidth="1"/>
    <col min="5" max="5" width="10.6640625" customWidth="1"/>
    <col min="6" max="6" width="8.6640625" customWidth="1"/>
    <col min="7" max="7" width="8.109375" customWidth="1"/>
    <col min="8" max="8" width="10.109375" customWidth="1"/>
  </cols>
  <sheetData>
    <row r="1" spans="1:8" x14ac:dyDescent="0.3">
      <c r="A1" s="1"/>
      <c r="B1" s="2"/>
      <c r="C1" s="2"/>
      <c r="D1" s="2"/>
      <c r="E1" s="2"/>
      <c r="F1" s="2"/>
      <c r="G1" s="2"/>
    </row>
    <row r="2" spans="1:8" ht="15.75" customHeight="1" x14ac:dyDescent="0.3">
      <c r="A2" s="43" t="s">
        <v>313</v>
      </c>
      <c r="B2" s="44"/>
      <c r="C2" s="44"/>
      <c r="D2" s="44"/>
      <c r="E2" s="44"/>
      <c r="F2" s="44"/>
      <c r="G2" s="44"/>
      <c r="H2" s="45"/>
    </row>
    <row r="3" spans="1:8" ht="60" customHeight="1" x14ac:dyDescent="0.3">
      <c r="A3" s="46"/>
      <c r="B3" s="47"/>
      <c r="C3" s="47"/>
      <c r="D3" s="47"/>
      <c r="E3" s="47"/>
      <c r="F3" s="47"/>
      <c r="G3" s="47"/>
      <c r="H3" s="48"/>
    </row>
    <row r="4" spans="1:8" ht="18" x14ac:dyDescent="0.3">
      <c r="B4" s="3"/>
      <c r="C4" s="3"/>
      <c r="D4" s="3"/>
      <c r="E4" s="3"/>
      <c r="F4" s="3"/>
      <c r="G4" s="3"/>
    </row>
    <row r="5" spans="1:8" x14ac:dyDescent="0.3">
      <c r="A5" s="42" t="s">
        <v>312</v>
      </c>
      <c r="B5" s="42"/>
      <c r="C5" s="42"/>
      <c r="D5" s="42"/>
      <c r="E5" s="42"/>
      <c r="F5" s="42"/>
      <c r="G5" s="42"/>
      <c r="H5" s="42"/>
    </row>
    <row r="6" spans="1:8" ht="18" x14ac:dyDescent="0.3">
      <c r="A6" s="6" t="s">
        <v>0</v>
      </c>
      <c r="B6" s="3"/>
      <c r="C6" s="3"/>
      <c r="D6" s="3"/>
      <c r="E6" s="3"/>
      <c r="F6" s="3"/>
      <c r="G6" s="3"/>
    </row>
    <row r="7" spans="1:8" ht="69" x14ac:dyDescent="0.3">
      <c r="A7" s="7" t="s">
        <v>1</v>
      </c>
      <c r="B7" s="7" t="s">
        <v>3</v>
      </c>
      <c r="C7" s="7" t="s">
        <v>4</v>
      </c>
      <c r="D7" s="8" t="s">
        <v>2</v>
      </c>
      <c r="E7" s="17" t="s">
        <v>314</v>
      </c>
      <c r="F7" s="18" t="s">
        <v>315</v>
      </c>
      <c r="G7" s="19" t="s">
        <v>316</v>
      </c>
      <c r="H7" s="19" t="s">
        <v>317</v>
      </c>
    </row>
    <row r="8" spans="1:8" x14ac:dyDescent="0.3">
      <c r="A8" s="9" t="s">
        <v>5</v>
      </c>
      <c r="B8" s="9" t="s">
        <v>7</v>
      </c>
      <c r="C8" s="9" t="s">
        <v>8</v>
      </c>
      <c r="D8" s="35" t="s">
        <v>6</v>
      </c>
      <c r="E8" s="36"/>
      <c r="F8" s="36"/>
      <c r="G8" s="36"/>
      <c r="H8" s="36"/>
    </row>
    <row r="9" spans="1:8" x14ac:dyDescent="0.3">
      <c r="A9" s="11" t="s">
        <v>9</v>
      </c>
      <c r="B9" s="11" t="s">
        <v>11</v>
      </c>
      <c r="C9" s="11" t="s">
        <v>12</v>
      </c>
      <c r="D9" s="12" t="s">
        <v>10</v>
      </c>
      <c r="E9" s="13">
        <v>25.25</v>
      </c>
      <c r="F9" s="13">
        <v>18.829999999999998</v>
      </c>
      <c r="G9" s="20"/>
      <c r="H9" s="31">
        <f>ROUND(E9*G9,2)</f>
        <v>0</v>
      </c>
    </row>
    <row r="10" spans="1:8" ht="20.399999999999999" x14ac:dyDescent="0.3">
      <c r="A10" s="11" t="s">
        <v>13</v>
      </c>
      <c r="B10" s="11" t="s">
        <v>11</v>
      </c>
      <c r="C10" s="11" t="s">
        <v>12</v>
      </c>
      <c r="D10" s="12" t="s">
        <v>14</v>
      </c>
      <c r="E10" s="13">
        <v>99.6</v>
      </c>
      <c r="F10" s="13">
        <v>46.93</v>
      </c>
      <c r="G10" s="20"/>
      <c r="H10" s="31">
        <f t="shared" ref="H10:H71" si="0">ROUND(E10*G10,2)</f>
        <v>0</v>
      </c>
    </row>
    <row r="11" spans="1:8" ht="20.399999999999999" x14ac:dyDescent="0.3">
      <c r="A11" s="11" t="s">
        <v>15</v>
      </c>
      <c r="B11" s="11" t="s">
        <v>11</v>
      </c>
      <c r="C11" s="11" t="s">
        <v>17</v>
      </c>
      <c r="D11" s="12" t="s">
        <v>16</v>
      </c>
      <c r="E11" s="13">
        <v>46.51</v>
      </c>
      <c r="F11" s="13">
        <v>3.43</v>
      </c>
      <c r="G11" s="20"/>
      <c r="H11" s="31">
        <f t="shared" si="0"/>
        <v>0</v>
      </c>
    </row>
    <row r="12" spans="1:8" ht="20.399999999999999" x14ac:dyDescent="0.3">
      <c r="A12" s="11" t="s">
        <v>18</v>
      </c>
      <c r="B12" s="11" t="s">
        <v>11</v>
      </c>
      <c r="C12" s="11" t="s">
        <v>17</v>
      </c>
      <c r="D12" s="12" t="s">
        <v>19</v>
      </c>
      <c r="E12" s="13">
        <v>62.22</v>
      </c>
      <c r="F12" s="13">
        <v>9.18</v>
      </c>
      <c r="G12" s="20"/>
      <c r="H12" s="31">
        <f t="shared" si="0"/>
        <v>0</v>
      </c>
    </row>
    <row r="13" spans="1:8" x14ac:dyDescent="0.3">
      <c r="A13" s="11" t="s">
        <v>20</v>
      </c>
      <c r="B13" s="11" t="s">
        <v>11</v>
      </c>
      <c r="C13" s="11" t="s">
        <v>12</v>
      </c>
      <c r="D13" s="12" t="s">
        <v>21</v>
      </c>
      <c r="E13" s="13">
        <v>9.8000000000000007</v>
      </c>
      <c r="F13" s="13">
        <v>141.13999999999999</v>
      </c>
      <c r="G13" s="20"/>
      <c r="H13" s="31">
        <f t="shared" si="0"/>
        <v>0</v>
      </c>
    </row>
    <row r="14" spans="1:8" ht="20.399999999999999" x14ac:dyDescent="0.3">
      <c r="A14" s="11" t="s">
        <v>22</v>
      </c>
      <c r="B14" s="11" t="s">
        <v>11</v>
      </c>
      <c r="C14" s="11" t="s">
        <v>17</v>
      </c>
      <c r="D14" s="12" t="s">
        <v>23</v>
      </c>
      <c r="E14" s="13">
        <v>32.93</v>
      </c>
      <c r="F14" s="13">
        <v>45.59</v>
      </c>
      <c r="G14" s="20"/>
      <c r="H14" s="31">
        <f t="shared" si="0"/>
        <v>0</v>
      </c>
    </row>
    <row r="15" spans="1:8" ht="20.399999999999999" x14ac:dyDescent="0.3">
      <c r="A15" s="11" t="s">
        <v>24</v>
      </c>
      <c r="B15" s="11" t="s">
        <v>11</v>
      </c>
      <c r="C15" s="11" t="s">
        <v>12</v>
      </c>
      <c r="D15" s="12" t="s">
        <v>25</v>
      </c>
      <c r="E15" s="13">
        <v>2258.0700000000002</v>
      </c>
      <c r="F15" s="13">
        <v>5.86</v>
      </c>
      <c r="G15" s="20"/>
      <c r="H15" s="31">
        <f t="shared" si="0"/>
        <v>0</v>
      </c>
    </row>
    <row r="16" spans="1:8" x14ac:dyDescent="0.3">
      <c r="A16" s="11" t="s">
        <v>26</v>
      </c>
      <c r="B16" s="11" t="s">
        <v>11</v>
      </c>
      <c r="C16" s="11" t="s">
        <v>12</v>
      </c>
      <c r="D16" s="12" t="s">
        <v>27</v>
      </c>
      <c r="E16" s="13">
        <v>423.87</v>
      </c>
      <c r="F16" s="13">
        <v>1.42</v>
      </c>
      <c r="G16" s="20"/>
      <c r="H16" s="31">
        <f t="shared" si="0"/>
        <v>0</v>
      </c>
    </row>
    <row r="17" spans="1:8" x14ac:dyDescent="0.3">
      <c r="A17" s="11" t="s">
        <v>28</v>
      </c>
      <c r="B17" s="11" t="s">
        <v>11</v>
      </c>
      <c r="C17" s="11" t="s">
        <v>12</v>
      </c>
      <c r="D17" s="12" t="s">
        <v>29</v>
      </c>
      <c r="E17" s="13">
        <v>839.61</v>
      </c>
      <c r="F17" s="13">
        <v>2.04</v>
      </c>
      <c r="G17" s="20"/>
      <c r="H17" s="31">
        <f t="shared" si="0"/>
        <v>0</v>
      </c>
    </row>
    <row r="18" spans="1:8" x14ac:dyDescent="0.3">
      <c r="A18" s="11" t="s">
        <v>30</v>
      </c>
      <c r="B18" s="11" t="s">
        <v>11</v>
      </c>
      <c r="C18" s="11" t="s">
        <v>32</v>
      </c>
      <c r="D18" s="12" t="s">
        <v>31</v>
      </c>
      <c r="E18" s="13">
        <v>1046.23</v>
      </c>
      <c r="F18" s="13">
        <v>2.54</v>
      </c>
      <c r="G18" s="20"/>
      <c r="H18" s="31">
        <f t="shared" si="0"/>
        <v>0</v>
      </c>
    </row>
    <row r="19" spans="1:8" ht="20.399999999999999" x14ac:dyDescent="0.3">
      <c r="A19" s="11" t="s">
        <v>33</v>
      </c>
      <c r="B19" s="11" t="s">
        <v>11</v>
      </c>
      <c r="C19" s="11" t="s">
        <v>12</v>
      </c>
      <c r="D19" s="12" t="s">
        <v>34</v>
      </c>
      <c r="E19" s="13">
        <v>8514.56</v>
      </c>
      <c r="F19" s="13">
        <v>0.17</v>
      </c>
      <c r="G19" s="20"/>
      <c r="H19" s="31">
        <f t="shared" si="0"/>
        <v>0</v>
      </c>
    </row>
    <row r="20" spans="1:8" x14ac:dyDescent="0.3">
      <c r="A20" s="11" t="s">
        <v>35</v>
      </c>
      <c r="B20" s="11" t="s">
        <v>11</v>
      </c>
      <c r="C20" s="11" t="s">
        <v>17</v>
      </c>
      <c r="D20" s="12" t="s">
        <v>36</v>
      </c>
      <c r="E20" s="13">
        <v>5620.17</v>
      </c>
      <c r="F20" s="13">
        <v>1.29</v>
      </c>
      <c r="G20" s="20"/>
      <c r="H20" s="31">
        <f t="shared" si="0"/>
        <v>0</v>
      </c>
    </row>
    <row r="21" spans="1:8" ht="20.399999999999999" x14ac:dyDescent="0.3">
      <c r="A21" s="11" t="s">
        <v>37</v>
      </c>
      <c r="B21" s="11" t="s">
        <v>11</v>
      </c>
      <c r="C21" s="11" t="s">
        <v>17</v>
      </c>
      <c r="D21" s="12" t="s">
        <v>38</v>
      </c>
      <c r="E21" s="13">
        <v>4.49</v>
      </c>
      <c r="F21" s="13">
        <v>3.89</v>
      </c>
      <c r="G21" s="20"/>
      <c r="H21" s="31">
        <f t="shared" si="0"/>
        <v>0</v>
      </c>
    </row>
    <row r="22" spans="1:8" x14ac:dyDescent="0.3">
      <c r="A22" s="11" t="s">
        <v>39</v>
      </c>
      <c r="B22" s="11" t="s">
        <v>11</v>
      </c>
      <c r="C22" s="11" t="s">
        <v>32</v>
      </c>
      <c r="D22" s="12" t="s">
        <v>40</v>
      </c>
      <c r="E22" s="13">
        <v>66.64</v>
      </c>
      <c r="F22" s="13">
        <v>7.28</v>
      </c>
      <c r="G22" s="20"/>
      <c r="H22" s="31">
        <f t="shared" si="0"/>
        <v>0</v>
      </c>
    </row>
    <row r="23" spans="1:8" x14ac:dyDescent="0.3">
      <c r="A23" s="11" t="s">
        <v>41</v>
      </c>
      <c r="B23" s="11" t="s">
        <v>11</v>
      </c>
      <c r="C23" s="11" t="s">
        <v>43</v>
      </c>
      <c r="D23" s="12" t="s">
        <v>42</v>
      </c>
      <c r="E23" s="13">
        <v>3479.19</v>
      </c>
      <c r="F23" s="13">
        <v>0.46</v>
      </c>
      <c r="G23" s="20"/>
      <c r="H23" s="31">
        <f t="shared" si="0"/>
        <v>0</v>
      </c>
    </row>
    <row r="24" spans="1:8" x14ac:dyDescent="0.3">
      <c r="A24" s="11" t="s">
        <v>44</v>
      </c>
      <c r="B24" s="11" t="s">
        <v>11</v>
      </c>
      <c r="C24" s="11" t="s">
        <v>46</v>
      </c>
      <c r="D24" s="12" t="s">
        <v>45</v>
      </c>
      <c r="E24" s="13">
        <v>20</v>
      </c>
      <c r="F24" s="13">
        <v>13.47</v>
      </c>
      <c r="G24" s="20"/>
      <c r="H24" s="31">
        <f t="shared" si="0"/>
        <v>0</v>
      </c>
    </row>
    <row r="25" spans="1:8" x14ac:dyDescent="0.3">
      <c r="A25" s="11" t="s">
        <v>47</v>
      </c>
      <c r="B25" s="11" t="s">
        <v>11</v>
      </c>
      <c r="C25" s="11" t="s">
        <v>32</v>
      </c>
      <c r="D25" s="12" t="s">
        <v>48</v>
      </c>
      <c r="E25" s="13">
        <v>44.63</v>
      </c>
      <c r="F25" s="13">
        <v>4.46</v>
      </c>
      <c r="G25" s="20"/>
      <c r="H25" s="31">
        <f t="shared" si="0"/>
        <v>0</v>
      </c>
    </row>
    <row r="26" spans="1:8" x14ac:dyDescent="0.3">
      <c r="A26" s="11" t="s">
        <v>49</v>
      </c>
      <c r="B26" s="11" t="s">
        <v>11</v>
      </c>
      <c r="C26" s="11" t="s">
        <v>51</v>
      </c>
      <c r="D26" s="12" t="s">
        <v>50</v>
      </c>
      <c r="E26" s="13">
        <v>1</v>
      </c>
      <c r="F26" s="13">
        <v>194.47</v>
      </c>
      <c r="G26" s="20"/>
      <c r="H26" s="31">
        <f t="shared" si="0"/>
        <v>0</v>
      </c>
    </row>
    <row r="27" spans="1:8" x14ac:dyDescent="0.3">
      <c r="A27" s="11" t="s">
        <v>52</v>
      </c>
      <c r="B27" s="11" t="s">
        <v>11</v>
      </c>
      <c r="C27" s="11" t="s">
        <v>12</v>
      </c>
      <c r="D27" s="12" t="s">
        <v>53</v>
      </c>
      <c r="E27" s="13">
        <v>10</v>
      </c>
      <c r="F27" s="13">
        <v>1.19</v>
      </c>
      <c r="G27" s="20"/>
      <c r="H27" s="31">
        <f t="shared" si="0"/>
        <v>0</v>
      </c>
    </row>
    <row r="28" spans="1:8" x14ac:dyDescent="0.3">
      <c r="A28" s="11" t="s">
        <v>54</v>
      </c>
      <c r="B28" s="11" t="s">
        <v>11</v>
      </c>
      <c r="C28" s="11" t="s">
        <v>32</v>
      </c>
      <c r="D28" s="12" t="s">
        <v>55</v>
      </c>
      <c r="E28" s="13">
        <v>24.7</v>
      </c>
      <c r="F28" s="13">
        <v>8.57</v>
      </c>
      <c r="G28" s="20"/>
      <c r="H28" s="31">
        <f t="shared" si="0"/>
        <v>0</v>
      </c>
    </row>
    <row r="29" spans="1:8" x14ac:dyDescent="0.3">
      <c r="A29" s="11" t="s">
        <v>56</v>
      </c>
      <c r="B29" s="11" t="s">
        <v>11</v>
      </c>
      <c r="C29" s="11" t="s">
        <v>51</v>
      </c>
      <c r="D29" s="12" t="s">
        <v>57</v>
      </c>
      <c r="E29" s="13">
        <v>32</v>
      </c>
      <c r="F29" s="13">
        <v>12.78</v>
      </c>
      <c r="G29" s="20"/>
      <c r="H29" s="31">
        <f t="shared" si="0"/>
        <v>0</v>
      </c>
    </row>
    <row r="30" spans="1:8" x14ac:dyDescent="0.3">
      <c r="A30" s="11" t="s">
        <v>58</v>
      </c>
      <c r="B30" s="11" t="s">
        <v>11</v>
      </c>
      <c r="C30" s="11" t="s">
        <v>51</v>
      </c>
      <c r="D30" s="12" t="s">
        <v>59</v>
      </c>
      <c r="E30" s="13">
        <v>56</v>
      </c>
      <c r="F30" s="13">
        <v>5.7</v>
      </c>
      <c r="G30" s="20"/>
      <c r="H30" s="31">
        <f t="shared" si="0"/>
        <v>0</v>
      </c>
    </row>
    <row r="31" spans="1:8" x14ac:dyDescent="0.3">
      <c r="A31" s="11" t="s">
        <v>60</v>
      </c>
      <c r="B31" s="11" t="s">
        <v>11</v>
      </c>
      <c r="C31" s="11" t="s">
        <v>46</v>
      </c>
      <c r="D31" s="12" t="s">
        <v>61</v>
      </c>
      <c r="E31" s="13">
        <v>12</v>
      </c>
      <c r="F31" s="13">
        <v>13.01</v>
      </c>
      <c r="G31" s="20"/>
      <c r="H31" s="31">
        <f t="shared" si="0"/>
        <v>0</v>
      </c>
    </row>
    <row r="32" spans="1:8" x14ac:dyDescent="0.3">
      <c r="A32" s="11" t="s">
        <v>62</v>
      </c>
      <c r="B32" s="11" t="s">
        <v>11</v>
      </c>
      <c r="C32" s="11" t="s">
        <v>17</v>
      </c>
      <c r="D32" s="12" t="s">
        <v>63</v>
      </c>
      <c r="E32" s="13">
        <v>14.56</v>
      </c>
      <c r="F32" s="13">
        <v>30.07</v>
      </c>
      <c r="G32" s="20"/>
      <c r="H32" s="31">
        <f t="shared" si="0"/>
        <v>0</v>
      </c>
    </row>
    <row r="33" spans="1:8" x14ac:dyDescent="0.3">
      <c r="A33" s="11" t="s">
        <v>64</v>
      </c>
      <c r="B33" s="11" t="s">
        <v>11</v>
      </c>
      <c r="C33" s="11" t="s">
        <v>12</v>
      </c>
      <c r="D33" s="12" t="s">
        <v>65</v>
      </c>
      <c r="E33" s="13">
        <v>51.84</v>
      </c>
      <c r="F33" s="13">
        <v>2.2400000000000002</v>
      </c>
      <c r="G33" s="20"/>
      <c r="H33" s="31">
        <f t="shared" si="0"/>
        <v>0</v>
      </c>
    </row>
    <row r="34" spans="1:8" x14ac:dyDescent="0.3">
      <c r="A34" s="11" t="s">
        <v>66</v>
      </c>
      <c r="B34" s="11" t="s">
        <v>11</v>
      </c>
      <c r="C34" s="11" t="s">
        <v>68</v>
      </c>
      <c r="D34" s="12" t="s">
        <v>67</v>
      </c>
      <c r="E34" s="13">
        <v>1</v>
      </c>
      <c r="F34" s="13">
        <v>500</v>
      </c>
      <c r="G34" s="20"/>
      <c r="H34" s="31">
        <f t="shared" si="0"/>
        <v>0</v>
      </c>
    </row>
    <row r="35" spans="1:8" x14ac:dyDescent="0.3">
      <c r="A35" s="11" t="s">
        <v>69</v>
      </c>
      <c r="B35" s="11" t="s">
        <v>11</v>
      </c>
      <c r="C35" s="11" t="s">
        <v>12</v>
      </c>
      <c r="D35" s="12" t="s">
        <v>70</v>
      </c>
      <c r="E35" s="13">
        <v>3276.47</v>
      </c>
      <c r="F35" s="13">
        <v>0.61</v>
      </c>
      <c r="G35" s="20"/>
      <c r="H35" s="31">
        <f t="shared" si="0"/>
        <v>0</v>
      </c>
    </row>
    <row r="36" spans="1:8" ht="0.9" customHeight="1" x14ac:dyDescent="0.3">
      <c r="A36" s="14"/>
      <c r="B36" s="14"/>
      <c r="C36" s="14"/>
      <c r="D36" s="15"/>
      <c r="E36" s="14"/>
      <c r="F36" s="14"/>
      <c r="G36" s="20"/>
      <c r="H36" s="31">
        <f t="shared" si="0"/>
        <v>0</v>
      </c>
    </row>
    <row r="37" spans="1:8" x14ac:dyDescent="0.3">
      <c r="A37" s="9" t="s">
        <v>71</v>
      </c>
      <c r="B37" s="9" t="s">
        <v>7</v>
      </c>
      <c r="C37" s="9" t="s">
        <v>8</v>
      </c>
      <c r="D37" s="35" t="s">
        <v>72</v>
      </c>
      <c r="E37" s="36"/>
      <c r="F37" s="36"/>
      <c r="G37" s="36"/>
      <c r="H37" s="37"/>
    </row>
    <row r="38" spans="1:8" ht="20.399999999999999" x14ac:dyDescent="0.3">
      <c r="A38" s="11" t="s">
        <v>73</v>
      </c>
      <c r="B38" s="11" t="s">
        <v>11</v>
      </c>
      <c r="C38" s="11" t="s">
        <v>12</v>
      </c>
      <c r="D38" s="12" t="s">
        <v>74</v>
      </c>
      <c r="E38" s="13">
        <v>162.31</v>
      </c>
      <c r="F38" s="13">
        <v>21.78</v>
      </c>
      <c r="G38" s="20"/>
      <c r="H38" s="31">
        <f t="shared" si="0"/>
        <v>0</v>
      </c>
    </row>
    <row r="39" spans="1:8" ht="20.399999999999999" x14ac:dyDescent="0.3">
      <c r="A39" s="11" t="s">
        <v>75</v>
      </c>
      <c r="B39" s="11" t="s">
        <v>11</v>
      </c>
      <c r="C39" s="11" t="s">
        <v>12</v>
      </c>
      <c r="D39" s="12" t="s">
        <v>76</v>
      </c>
      <c r="E39" s="13">
        <v>737.68</v>
      </c>
      <c r="F39" s="13">
        <v>22.84</v>
      </c>
      <c r="G39" s="20"/>
      <c r="H39" s="31">
        <f t="shared" si="0"/>
        <v>0</v>
      </c>
    </row>
    <row r="40" spans="1:8" ht="20.399999999999999" x14ac:dyDescent="0.3">
      <c r="A40" s="11" t="s">
        <v>77</v>
      </c>
      <c r="B40" s="11" t="s">
        <v>11</v>
      </c>
      <c r="C40" s="11" t="s">
        <v>12</v>
      </c>
      <c r="D40" s="12" t="s">
        <v>78</v>
      </c>
      <c r="E40" s="13">
        <v>216.53</v>
      </c>
      <c r="F40" s="13">
        <v>20.09</v>
      </c>
      <c r="G40" s="20"/>
      <c r="H40" s="31">
        <f t="shared" si="0"/>
        <v>0</v>
      </c>
    </row>
    <row r="41" spans="1:8" ht="20.399999999999999" x14ac:dyDescent="0.3">
      <c r="A41" s="11" t="s">
        <v>79</v>
      </c>
      <c r="B41" s="11" t="s">
        <v>11</v>
      </c>
      <c r="C41" s="11" t="s">
        <v>12</v>
      </c>
      <c r="D41" s="12" t="s">
        <v>80</v>
      </c>
      <c r="E41" s="13">
        <v>1732.39</v>
      </c>
      <c r="F41" s="13">
        <v>31.32</v>
      </c>
      <c r="G41" s="20"/>
      <c r="H41" s="31">
        <f t="shared" si="0"/>
        <v>0</v>
      </c>
    </row>
    <row r="42" spans="1:8" x14ac:dyDescent="0.3">
      <c r="A42" s="11" t="s">
        <v>81</v>
      </c>
      <c r="B42" s="11" t="s">
        <v>11</v>
      </c>
      <c r="C42" s="11" t="s">
        <v>12</v>
      </c>
      <c r="D42" s="12" t="s">
        <v>82</v>
      </c>
      <c r="E42" s="13">
        <v>1824.9</v>
      </c>
      <c r="F42" s="13">
        <v>17.39</v>
      </c>
      <c r="G42" s="20"/>
      <c r="H42" s="31">
        <f t="shared" si="0"/>
        <v>0</v>
      </c>
    </row>
    <row r="43" spans="1:8" x14ac:dyDescent="0.3">
      <c r="A43" s="11" t="s">
        <v>83</v>
      </c>
      <c r="B43" s="11" t="s">
        <v>11</v>
      </c>
      <c r="C43" s="11" t="s">
        <v>17</v>
      </c>
      <c r="D43" s="12" t="s">
        <v>84</v>
      </c>
      <c r="E43" s="13">
        <v>69.8</v>
      </c>
      <c r="F43" s="13">
        <v>61.58</v>
      </c>
      <c r="G43" s="20"/>
      <c r="H43" s="31">
        <f t="shared" si="0"/>
        <v>0</v>
      </c>
    </row>
    <row r="44" spans="1:8" x14ac:dyDescent="0.3">
      <c r="A44" s="11" t="s">
        <v>85</v>
      </c>
      <c r="B44" s="11" t="s">
        <v>11</v>
      </c>
      <c r="C44" s="11" t="s">
        <v>12</v>
      </c>
      <c r="D44" s="12" t="s">
        <v>86</v>
      </c>
      <c r="E44" s="13">
        <v>889.21</v>
      </c>
      <c r="F44" s="13">
        <v>0.27</v>
      </c>
      <c r="G44" s="20"/>
      <c r="H44" s="31">
        <f t="shared" si="0"/>
        <v>0</v>
      </c>
    </row>
    <row r="45" spans="1:8" x14ac:dyDescent="0.3">
      <c r="A45" s="11" t="s">
        <v>87</v>
      </c>
      <c r="B45" s="11" t="s">
        <v>11</v>
      </c>
      <c r="C45" s="11" t="s">
        <v>89</v>
      </c>
      <c r="D45" s="12" t="s">
        <v>88</v>
      </c>
      <c r="E45" s="13">
        <v>64.03</v>
      </c>
      <c r="F45" s="13">
        <v>46.12</v>
      </c>
      <c r="G45" s="20"/>
      <c r="H45" s="31">
        <f t="shared" si="0"/>
        <v>0</v>
      </c>
    </row>
    <row r="46" spans="1:8" x14ac:dyDescent="0.3">
      <c r="A46" s="11" t="s">
        <v>90</v>
      </c>
      <c r="B46" s="11" t="s">
        <v>11</v>
      </c>
      <c r="C46" s="11" t="s">
        <v>12</v>
      </c>
      <c r="D46" s="12" t="s">
        <v>91</v>
      </c>
      <c r="E46" s="13">
        <v>38.549999999999997</v>
      </c>
      <c r="F46" s="13">
        <v>39.82</v>
      </c>
      <c r="G46" s="20"/>
      <c r="H46" s="31">
        <f t="shared" si="0"/>
        <v>0</v>
      </c>
    </row>
    <row r="47" spans="1:8" x14ac:dyDescent="0.3">
      <c r="A47" s="11" t="s">
        <v>92</v>
      </c>
      <c r="B47" s="11" t="s">
        <v>11</v>
      </c>
      <c r="C47" s="11" t="s">
        <v>32</v>
      </c>
      <c r="D47" s="12" t="s">
        <v>93</v>
      </c>
      <c r="E47" s="13">
        <v>51.2</v>
      </c>
      <c r="F47" s="13">
        <v>13.99</v>
      </c>
      <c r="G47" s="20"/>
      <c r="H47" s="31">
        <f t="shared" si="0"/>
        <v>0</v>
      </c>
    </row>
    <row r="48" spans="1:8" ht="20.399999999999999" x14ac:dyDescent="0.3">
      <c r="A48" s="11" t="s">
        <v>94</v>
      </c>
      <c r="B48" s="11" t="s">
        <v>11</v>
      </c>
      <c r="C48" s="11" t="s">
        <v>12</v>
      </c>
      <c r="D48" s="12" t="s">
        <v>95</v>
      </c>
      <c r="E48" s="13">
        <v>20</v>
      </c>
      <c r="F48" s="13">
        <v>32.01</v>
      </c>
      <c r="G48" s="20"/>
      <c r="H48" s="31">
        <f t="shared" si="0"/>
        <v>0</v>
      </c>
    </row>
    <row r="49" spans="1:8" x14ac:dyDescent="0.3">
      <c r="A49" s="11" t="s">
        <v>96</v>
      </c>
      <c r="B49" s="11" t="s">
        <v>11</v>
      </c>
      <c r="C49" s="11" t="s">
        <v>32</v>
      </c>
      <c r="D49" s="12" t="s">
        <v>97</v>
      </c>
      <c r="E49" s="13">
        <v>327.27999999999997</v>
      </c>
      <c r="F49" s="13">
        <v>15.86</v>
      </c>
      <c r="G49" s="20"/>
      <c r="H49" s="31">
        <f t="shared" si="0"/>
        <v>0</v>
      </c>
    </row>
    <row r="50" spans="1:8" ht="20.399999999999999" x14ac:dyDescent="0.3">
      <c r="A50" s="11" t="s">
        <v>98</v>
      </c>
      <c r="B50" s="11" t="s">
        <v>11</v>
      </c>
      <c r="C50" s="11" t="s">
        <v>32</v>
      </c>
      <c r="D50" s="12" t="s">
        <v>99</v>
      </c>
      <c r="E50" s="13">
        <v>20</v>
      </c>
      <c r="F50" s="13">
        <v>17.600000000000001</v>
      </c>
      <c r="G50" s="20"/>
      <c r="H50" s="31">
        <f t="shared" si="0"/>
        <v>0</v>
      </c>
    </row>
    <row r="51" spans="1:8" x14ac:dyDescent="0.3">
      <c r="A51" s="11" t="s">
        <v>100</v>
      </c>
      <c r="B51" s="11" t="s">
        <v>11</v>
      </c>
      <c r="C51" s="11" t="s">
        <v>32</v>
      </c>
      <c r="D51" s="12" t="s">
        <v>101</v>
      </c>
      <c r="E51" s="13">
        <v>54.85</v>
      </c>
      <c r="F51" s="13">
        <v>14.67</v>
      </c>
      <c r="G51" s="20"/>
      <c r="H51" s="31">
        <f t="shared" si="0"/>
        <v>0</v>
      </c>
    </row>
    <row r="52" spans="1:8" x14ac:dyDescent="0.3">
      <c r="A52" s="11" t="s">
        <v>102</v>
      </c>
      <c r="B52" s="11" t="s">
        <v>11</v>
      </c>
      <c r="C52" s="11" t="s">
        <v>32</v>
      </c>
      <c r="D52" s="12" t="s">
        <v>103</v>
      </c>
      <c r="E52" s="13">
        <v>236.86</v>
      </c>
      <c r="F52" s="13">
        <v>11.08</v>
      </c>
      <c r="G52" s="20"/>
      <c r="H52" s="31">
        <f t="shared" si="0"/>
        <v>0</v>
      </c>
    </row>
    <row r="53" spans="1:8" x14ac:dyDescent="0.3">
      <c r="A53" s="11" t="s">
        <v>104</v>
      </c>
      <c r="B53" s="11" t="s">
        <v>11</v>
      </c>
      <c r="C53" s="11" t="s">
        <v>32</v>
      </c>
      <c r="D53" s="12" t="s">
        <v>105</v>
      </c>
      <c r="E53" s="13">
        <v>147.07</v>
      </c>
      <c r="F53" s="13">
        <v>10.029999999999999</v>
      </c>
      <c r="G53" s="20"/>
      <c r="H53" s="31">
        <f t="shared" si="0"/>
        <v>0</v>
      </c>
    </row>
    <row r="54" spans="1:8" x14ac:dyDescent="0.3">
      <c r="A54" s="11" t="s">
        <v>106</v>
      </c>
      <c r="B54" s="11" t="s">
        <v>11</v>
      </c>
      <c r="C54" s="11" t="s">
        <v>32</v>
      </c>
      <c r="D54" s="12" t="s">
        <v>107</v>
      </c>
      <c r="E54" s="13">
        <v>194.57</v>
      </c>
      <c r="F54" s="13">
        <v>19.45</v>
      </c>
      <c r="G54" s="20"/>
      <c r="H54" s="31">
        <f t="shared" si="0"/>
        <v>0</v>
      </c>
    </row>
    <row r="55" spans="1:8" x14ac:dyDescent="0.3">
      <c r="A55" s="11" t="s">
        <v>108</v>
      </c>
      <c r="B55" s="11" t="s">
        <v>11</v>
      </c>
      <c r="C55" s="11" t="s">
        <v>46</v>
      </c>
      <c r="D55" s="12" t="s">
        <v>109</v>
      </c>
      <c r="E55" s="13">
        <v>4</v>
      </c>
      <c r="F55" s="13">
        <v>97.69</v>
      </c>
      <c r="G55" s="20"/>
      <c r="H55" s="31">
        <f t="shared" si="0"/>
        <v>0</v>
      </c>
    </row>
    <row r="56" spans="1:8" x14ac:dyDescent="0.3">
      <c r="A56" s="11" t="s">
        <v>110</v>
      </c>
      <c r="B56" s="11" t="s">
        <v>11</v>
      </c>
      <c r="C56" s="11" t="s">
        <v>32</v>
      </c>
      <c r="D56" s="12" t="s">
        <v>111</v>
      </c>
      <c r="E56" s="13">
        <v>148.75</v>
      </c>
      <c r="F56" s="13">
        <v>0.39</v>
      </c>
      <c r="G56" s="20"/>
      <c r="H56" s="31">
        <f t="shared" si="0"/>
        <v>0</v>
      </c>
    </row>
    <row r="57" spans="1:8" x14ac:dyDescent="0.3">
      <c r="A57" s="11" t="s">
        <v>112</v>
      </c>
      <c r="B57" s="11" t="s">
        <v>11</v>
      </c>
      <c r="C57" s="11" t="s">
        <v>12</v>
      </c>
      <c r="D57" s="12" t="s">
        <v>113</v>
      </c>
      <c r="E57" s="13">
        <v>4.84</v>
      </c>
      <c r="F57" s="13">
        <v>19.78</v>
      </c>
      <c r="G57" s="20"/>
      <c r="H57" s="31">
        <f t="shared" si="0"/>
        <v>0</v>
      </c>
    </row>
    <row r="58" spans="1:8" ht="20.399999999999999" x14ac:dyDescent="0.3">
      <c r="A58" s="11" t="s">
        <v>114</v>
      </c>
      <c r="B58" s="11" t="s">
        <v>11</v>
      </c>
      <c r="C58" s="11" t="s">
        <v>12</v>
      </c>
      <c r="D58" s="12" t="s">
        <v>115</v>
      </c>
      <c r="E58" s="13">
        <v>8.93</v>
      </c>
      <c r="F58" s="13">
        <v>27.79</v>
      </c>
      <c r="G58" s="20"/>
      <c r="H58" s="31">
        <f t="shared" si="0"/>
        <v>0</v>
      </c>
    </row>
    <row r="59" spans="1:8" x14ac:dyDescent="0.3">
      <c r="A59" s="11" t="s">
        <v>116</v>
      </c>
      <c r="B59" s="11" t="s">
        <v>11</v>
      </c>
      <c r="C59" s="11" t="s">
        <v>12</v>
      </c>
      <c r="D59" s="12" t="s">
        <v>117</v>
      </c>
      <c r="E59" s="13">
        <v>11.01</v>
      </c>
      <c r="F59" s="13">
        <v>13.86</v>
      </c>
      <c r="G59" s="20"/>
      <c r="H59" s="31">
        <f t="shared" si="0"/>
        <v>0</v>
      </c>
    </row>
    <row r="60" spans="1:8" ht="0.9" customHeight="1" x14ac:dyDescent="0.3">
      <c r="A60" s="14"/>
      <c r="B60" s="14"/>
      <c r="C60" s="14"/>
      <c r="D60" s="15"/>
      <c r="E60" s="14"/>
      <c r="F60" s="14"/>
      <c r="G60" s="20"/>
      <c r="H60" s="31">
        <f t="shared" si="0"/>
        <v>0</v>
      </c>
    </row>
    <row r="61" spans="1:8" x14ac:dyDescent="0.3">
      <c r="A61" s="9" t="s">
        <v>118</v>
      </c>
      <c r="B61" s="9" t="s">
        <v>7</v>
      </c>
      <c r="C61" s="9" t="s">
        <v>8</v>
      </c>
      <c r="D61" s="38" t="s">
        <v>119</v>
      </c>
      <c r="E61" s="39"/>
      <c r="F61" s="39"/>
      <c r="G61" s="39"/>
      <c r="H61" s="40"/>
    </row>
    <row r="62" spans="1:8" x14ac:dyDescent="0.3">
      <c r="A62" s="16" t="s">
        <v>120</v>
      </c>
      <c r="B62" s="16" t="s">
        <v>7</v>
      </c>
      <c r="C62" s="16" t="s">
        <v>8</v>
      </c>
      <c r="D62" s="41" t="s">
        <v>121</v>
      </c>
      <c r="E62" s="39"/>
      <c r="F62" s="39"/>
      <c r="G62" s="39"/>
      <c r="H62" s="40"/>
    </row>
    <row r="63" spans="1:8" x14ac:dyDescent="0.3">
      <c r="A63" s="11" t="s">
        <v>122</v>
      </c>
      <c r="B63" s="11" t="s">
        <v>11</v>
      </c>
      <c r="C63" s="11" t="s">
        <v>17</v>
      </c>
      <c r="D63" s="12" t="s">
        <v>123</v>
      </c>
      <c r="E63" s="13">
        <v>962.97</v>
      </c>
      <c r="F63" s="13">
        <v>1.48</v>
      </c>
      <c r="G63" s="20"/>
      <c r="H63" s="31">
        <f t="shared" si="0"/>
        <v>0</v>
      </c>
    </row>
    <row r="64" spans="1:8" x14ac:dyDescent="0.3">
      <c r="A64" s="11" t="s">
        <v>124</v>
      </c>
      <c r="B64" s="11" t="s">
        <v>11</v>
      </c>
      <c r="C64" s="11" t="s">
        <v>12</v>
      </c>
      <c r="D64" s="12" t="s">
        <v>125</v>
      </c>
      <c r="E64" s="13">
        <v>313.91000000000003</v>
      </c>
      <c r="F64" s="13">
        <v>1.47</v>
      </c>
      <c r="G64" s="20"/>
      <c r="H64" s="31">
        <f t="shared" si="0"/>
        <v>0</v>
      </c>
    </row>
    <row r="65" spans="1:8" x14ac:dyDescent="0.3">
      <c r="A65" s="11" t="s">
        <v>126</v>
      </c>
      <c r="B65" s="11" t="s">
        <v>11</v>
      </c>
      <c r="C65" s="11" t="s">
        <v>17</v>
      </c>
      <c r="D65" s="12" t="s">
        <v>127</v>
      </c>
      <c r="E65" s="13">
        <v>47.1</v>
      </c>
      <c r="F65" s="13">
        <v>17.350000000000001</v>
      </c>
      <c r="G65" s="20"/>
      <c r="H65" s="31">
        <f t="shared" si="0"/>
        <v>0</v>
      </c>
    </row>
    <row r="66" spans="1:8" ht="20.399999999999999" x14ac:dyDescent="0.3">
      <c r="A66" s="11" t="s">
        <v>128</v>
      </c>
      <c r="B66" s="11" t="s">
        <v>11</v>
      </c>
      <c r="C66" s="11" t="s">
        <v>12</v>
      </c>
      <c r="D66" s="12" t="s">
        <v>129</v>
      </c>
      <c r="E66" s="13">
        <v>313.91000000000003</v>
      </c>
      <c r="F66" s="13">
        <v>1.39</v>
      </c>
      <c r="G66" s="20"/>
      <c r="H66" s="31">
        <f t="shared" si="0"/>
        <v>0</v>
      </c>
    </row>
    <row r="67" spans="1:8" x14ac:dyDescent="0.3">
      <c r="A67" s="11" t="s">
        <v>130</v>
      </c>
      <c r="B67" s="11" t="s">
        <v>11</v>
      </c>
      <c r="C67" s="11" t="s">
        <v>17</v>
      </c>
      <c r="D67" s="12" t="s">
        <v>131</v>
      </c>
      <c r="E67" s="13">
        <v>165.69</v>
      </c>
      <c r="F67" s="13">
        <v>12.08</v>
      </c>
      <c r="G67" s="20"/>
      <c r="H67" s="31">
        <f t="shared" si="0"/>
        <v>0</v>
      </c>
    </row>
    <row r="68" spans="1:8" x14ac:dyDescent="0.3">
      <c r="A68" s="11" t="s">
        <v>132</v>
      </c>
      <c r="B68" s="11" t="s">
        <v>11</v>
      </c>
      <c r="C68" s="11" t="s">
        <v>17</v>
      </c>
      <c r="D68" s="12" t="s">
        <v>133</v>
      </c>
      <c r="E68" s="13">
        <v>641.12</v>
      </c>
      <c r="F68" s="13">
        <v>3.93</v>
      </c>
      <c r="G68" s="20"/>
      <c r="H68" s="31">
        <f t="shared" si="0"/>
        <v>0</v>
      </c>
    </row>
    <row r="69" spans="1:8" ht="20.399999999999999" x14ac:dyDescent="0.3">
      <c r="A69" s="11" t="s">
        <v>134</v>
      </c>
      <c r="B69" s="11" t="s">
        <v>11</v>
      </c>
      <c r="C69" s="11" t="s">
        <v>12</v>
      </c>
      <c r="D69" s="12" t="s">
        <v>135</v>
      </c>
      <c r="E69" s="13">
        <v>17.14</v>
      </c>
      <c r="F69" s="13">
        <v>46.27</v>
      </c>
      <c r="G69" s="20"/>
      <c r="H69" s="31">
        <f t="shared" si="0"/>
        <v>0</v>
      </c>
    </row>
    <row r="70" spans="1:8" ht="20.399999999999999" x14ac:dyDescent="0.3">
      <c r="A70" s="11" t="s">
        <v>136</v>
      </c>
      <c r="B70" s="11" t="s">
        <v>11</v>
      </c>
      <c r="C70" s="11" t="s">
        <v>12</v>
      </c>
      <c r="D70" s="12" t="s">
        <v>137</v>
      </c>
      <c r="E70" s="13">
        <v>12.03</v>
      </c>
      <c r="F70" s="13">
        <v>36.619999999999997</v>
      </c>
      <c r="G70" s="20"/>
      <c r="H70" s="31">
        <f t="shared" si="0"/>
        <v>0</v>
      </c>
    </row>
    <row r="71" spans="1:8" x14ac:dyDescent="0.3">
      <c r="A71" s="11" t="s">
        <v>138</v>
      </c>
      <c r="B71" s="11" t="s">
        <v>11</v>
      </c>
      <c r="C71" s="11" t="s">
        <v>32</v>
      </c>
      <c r="D71" s="12" t="s">
        <v>139</v>
      </c>
      <c r="E71" s="13">
        <v>148.52000000000001</v>
      </c>
      <c r="F71" s="13">
        <v>6.06</v>
      </c>
      <c r="G71" s="20"/>
      <c r="H71" s="31">
        <f t="shared" si="0"/>
        <v>0</v>
      </c>
    </row>
    <row r="72" spans="1:8" x14ac:dyDescent="0.3">
      <c r="A72" s="11" t="s">
        <v>140</v>
      </c>
      <c r="B72" s="11" t="s">
        <v>11</v>
      </c>
      <c r="C72" s="11" t="s">
        <v>12</v>
      </c>
      <c r="D72" s="12" t="s">
        <v>141</v>
      </c>
      <c r="E72" s="13">
        <v>33.130000000000003</v>
      </c>
      <c r="F72" s="13">
        <v>2.75</v>
      </c>
      <c r="G72" s="20"/>
      <c r="H72" s="31">
        <f t="shared" ref="H72:H129" si="1">ROUND(E72*G72,2)</f>
        <v>0</v>
      </c>
    </row>
    <row r="73" spans="1:8" ht="0.9" customHeight="1" x14ac:dyDescent="0.3">
      <c r="A73" s="14"/>
      <c r="B73" s="14"/>
      <c r="C73" s="14"/>
      <c r="D73" s="15"/>
      <c r="E73" s="14"/>
      <c r="F73" s="14"/>
      <c r="G73" s="20"/>
      <c r="H73" s="31">
        <f t="shared" si="1"/>
        <v>0</v>
      </c>
    </row>
    <row r="74" spans="1:8" x14ac:dyDescent="0.3">
      <c r="A74" s="16" t="s">
        <v>142</v>
      </c>
      <c r="B74" s="16" t="s">
        <v>7</v>
      </c>
      <c r="C74" s="16" t="s">
        <v>8</v>
      </c>
      <c r="D74" s="41" t="s">
        <v>143</v>
      </c>
      <c r="E74" s="39"/>
      <c r="F74" s="39"/>
      <c r="G74" s="39"/>
      <c r="H74" s="40"/>
    </row>
    <row r="75" spans="1:8" ht="20.399999999999999" x14ac:dyDescent="0.3">
      <c r="A75" s="11" t="s">
        <v>144</v>
      </c>
      <c r="B75" s="11" t="s">
        <v>11</v>
      </c>
      <c r="C75" s="11" t="s">
        <v>32</v>
      </c>
      <c r="D75" s="12" t="s">
        <v>145</v>
      </c>
      <c r="E75" s="13">
        <v>121.87</v>
      </c>
      <c r="F75" s="13">
        <v>22.37</v>
      </c>
      <c r="G75" s="20"/>
      <c r="H75" s="31">
        <f t="shared" si="1"/>
        <v>0</v>
      </c>
    </row>
    <row r="76" spans="1:8" ht="20.399999999999999" x14ac:dyDescent="0.3">
      <c r="A76" s="11" t="s">
        <v>146</v>
      </c>
      <c r="B76" s="11" t="s">
        <v>11</v>
      </c>
      <c r="C76" s="11" t="s">
        <v>32</v>
      </c>
      <c r="D76" s="12" t="s">
        <v>147</v>
      </c>
      <c r="E76" s="13">
        <v>49.91</v>
      </c>
      <c r="F76" s="13">
        <v>25.56</v>
      </c>
      <c r="G76" s="20"/>
      <c r="H76" s="31">
        <f t="shared" si="1"/>
        <v>0</v>
      </c>
    </row>
    <row r="77" spans="1:8" ht="20.399999999999999" x14ac:dyDescent="0.3">
      <c r="A77" s="11" t="s">
        <v>148</v>
      </c>
      <c r="B77" s="11" t="s">
        <v>11</v>
      </c>
      <c r="C77" s="11" t="s">
        <v>32</v>
      </c>
      <c r="D77" s="12" t="s">
        <v>149</v>
      </c>
      <c r="E77" s="13">
        <v>171.5</v>
      </c>
      <c r="F77" s="13">
        <v>36.049999999999997</v>
      </c>
      <c r="G77" s="20"/>
      <c r="H77" s="31">
        <f t="shared" si="1"/>
        <v>0</v>
      </c>
    </row>
    <row r="78" spans="1:8" x14ac:dyDescent="0.3">
      <c r="A78" s="11" t="s">
        <v>150</v>
      </c>
      <c r="B78" s="11" t="s">
        <v>11</v>
      </c>
      <c r="C78" s="11" t="s">
        <v>46</v>
      </c>
      <c r="D78" s="12" t="s">
        <v>151</v>
      </c>
      <c r="E78" s="13">
        <v>8</v>
      </c>
      <c r="F78" s="13">
        <v>8.68</v>
      </c>
      <c r="G78" s="20"/>
      <c r="H78" s="31">
        <f t="shared" si="1"/>
        <v>0</v>
      </c>
    </row>
    <row r="79" spans="1:8" x14ac:dyDescent="0.3">
      <c r="A79" s="11" t="s">
        <v>152</v>
      </c>
      <c r="B79" s="11" t="s">
        <v>11</v>
      </c>
      <c r="C79" s="11" t="s">
        <v>46</v>
      </c>
      <c r="D79" s="12" t="s">
        <v>153</v>
      </c>
      <c r="E79" s="13">
        <v>16</v>
      </c>
      <c r="F79" s="13">
        <v>9.43</v>
      </c>
      <c r="G79" s="20"/>
      <c r="H79" s="31">
        <f t="shared" si="1"/>
        <v>0</v>
      </c>
    </row>
    <row r="80" spans="1:8" ht="20.399999999999999" x14ac:dyDescent="0.3">
      <c r="A80" s="11" t="s">
        <v>154</v>
      </c>
      <c r="B80" s="11" t="s">
        <v>11</v>
      </c>
      <c r="C80" s="11" t="s">
        <v>46</v>
      </c>
      <c r="D80" s="12" t="s">
        <v>155</v>
      </c>
      <c r="E80" s="13">
        <v>24</v>
      </c>
      <c r="F80" s="13">
        <v>30.11</v>
      </c>
      <c r="G80" s="20"/>
      <c r="H80" s="31">
        <f t="shared" si="1"/>
        <v>0</v>
      </c>
    </row>
    <row r="81" spans="1:8" x14ac:dyDescent="0.3">
      <c r="A81" s="11" t="s">
        <v>156</v>
      </c>
      <c r="B81" s="11" t="s">
        <v>11</v>
      </c>
      <c r="C81" s="11" t="s">
        <v>8</v>
      </c>
      <c r="D81" s="12" t="s">
        <v>157</v>
      </c>
      <c r="E81" s="13">
        <v>24</v>
      </c>
      <c r="F81" s="13">
        <v>3.68</v>
      </c>
      <c r="G81" s="20"/>
      <c r="H81" s="31">
        <f t="shared" si="1"/>
        <v>0</v>
      </c>
    </row>
    <row r="82" spans="1:8" ht="0.9" customHeight="1" x14ac:dyDescent="0.3">
      <c r="A82" s="14"/>
      <c r="B82" s="14"/>
      <c r="C82" s="14"/>
      <c r="D82" s="15"/>
      <c r="E82" s="14"/>
      <c r="F82" s="14"/>
      <c r="G82" s="20"/>
      <c r="H82" s="31">
        <f t="shared" si="1"/>
        <v>0</v>
      </c>
    </row>
    <row r="83" spans="1:8" x14ac:dyDescent="0.3">
      <c r="A83" s="16" t="s">
        <v>158</v>
      </c>
      <c r="B83" s="16" t="s">
        <v>7</v>
      </c>
      <c r="C83" s="16" t="s">
        <v>8</v>
      </c>
      <c r="D83" s="41" t="s">
        <v>159</v>
      </c>
      <c r="E83" s="39"/>
      <c r="F83" s="39"/>
      <c r="G83" s="39"/>
      <c r="H83" s="40"/>
    </row>
    <row r="84" spans="1:8" x14ac:dyDescent="0.3">
      <c r="A84" s="11" t="s">
        <v>160</v>
      </c>
      <c r="B84" s="11" t="s">
        <v>11</v>
      </c>
      <c r="C84" s="11" t="s">
        <v>51</v>
      </c>
      <c r="D84" s="12" t="s">
        <v>161</v>
      </c>
      <c r="E84" s="13">
        <v>13</v>
      </c>
      <c r="F84" s="13">
        <v>168.08</v>
      </c>
      <c r="G84" s="20"/>
      <c r="H84" s="31">
        <f t="shared" si="1"/>
        <v>0</v>
      </c>
    </row>
    <row r="85" spans="1:8" ht="20.399999999999999" x14ac:dyDescent="0.3">
      <c r="A85" s="11" t="s">
        <v>162</v>
      </c>
      <c r="B85" s="11" t="s">
        <v>11</v>
      </c>
      <c r="C85" s="11" t="s">
        <v>51</v>
      </c>
      <c r="D85" s="12" t="s">
        <v>163</v>
      </c>
      <c r="E85" s="13">
        <v>6</v>
      </c>
      <c r="F85" s="13">
        <v>447.42</v>
      </c>
      <c r="G85" s="20"/>
      <c r="H85" s="31">
        <f t="shared" si="1"/>
        <v>0</v>
      </c>
    </row>
    <row r="86" spans="1:8" ht="20.399999999999999" x14ac:dyDescent="0.3">
      <c r="A86" s="11" t="s">
        <v>164</v>
      </c>
      <c r="B86" s="11" t="s">
        <v>11</v>
      </c>
      <c r="C86" s="11" t="s">
        <v>32</v>
      </c>
      <c r="D86" s="12" t="s">
        <v>165</v>
      </c>
      <c r="E86" s="13">
        <v>0.53</v>
      </c>
      <c r="F86" s="13">
        <v>288.57</v>
      </c>
      <c r="G86" s="20"/>
      <c r="H86" s="31">
        <f t="shared" si="1"/>
        <v>0</v>
      </c>
    </row>
    <row r="87" spans="1:8" x14ac:dyDescent="0.3">
      <c r="A87" s="11" t="s">
        <v>166</v>
      </c>
      <c r="B87" s="11" t="s">
        <v>11</v>
      </c>
      <c r="C87" s="11" t="s">
        <v>46</v>
      </c>
      <c r="D87" s="12" t="s">
        <v>167</v>
      </c>
      <c r="E87" s="13">
        <v>8</v>
      </c>
      <c r="F87" s="13">
        <v>349.54</v>
      </c>
      <c r="G87" s="20"/>
      <c r="H87" s="31">
        <f t="shared" si="1"/>
        <v>0</v>
      </c>
    </row>
    <row r="88" spans="1:8" x14ac:dyDescent="0.3">
      <c r="A88" s="11" t="s">
        <v>168</v>
      </c>
      <c r="B88" s="11" t="s">
        <v>11</v>
      </c>
      <c r="C88" s="11" t="s">
        <v>32</v>
      </c>
      <c r="D88" s="12" t="s">
        <v>169</v>
      </c>
      <c r="E88" s="13">
        <v>4.32</v>
      </c>
      <c r="F88" s="13">
        <v>179.46</v>
      </c>
      <c r="G88" s="20"/>
      <c r="H88" s="31">
        <f t="shared" si="1"/>
        <v>0</v>
      </c>
    </row>
    <row r="89" spans="1:8" ht="0.9" customHeight="1" x14ac:dyDescent="0.3">
      <c r="A89" s="14"/>
      <c r="B89" s="14"/>
      <c r="C89" s="14"/>
      <c r="D89" s="15"/>
      <c r="E89" s="14"/>
      <c r="F89" s="14"/>
      <c r="G89" s="20"/>
      <c r="H89" s="31">
        <f t="shared" si="1"/>
        <v>0</v>
      </c>
    </row>
    <row r="90" spans="1:8" x14ac:dyDescent="0.3">
      <c r="A90" s="16" t="s">
        <v>170</v>
      </c>
      <c r="B90" s="16" t="s">
        <v>7</v>
      </c>
      <c r="C90" s="16" t="s">
        <v>8</v>
      </c>
      <c r="D90" s="41" t="s">
        <v>171</v>
      </c>
      <c r="E90" s="39"/>
      <c r="F90" s="39"/>
      <c r="G90" s="39"/>
      <c r="H90" s="40"/>
    </row>
    <row r="91" spans="1:8" x14ac:dyDescent="0.3">
      <c r="A91" s="11" t="s">
        <v>172</v>
      </c>
      <c r="B91" s="11" t="s">
        <v>11</v>
      </c>
      <c r="C91" s="11" t="s">
        <v>68</v>
      </c>
      <c r="D91" s="12" t="s">
        <v>173</v>
      </c>
      <c r="E91" s="13">
        <v>1</v>
      </c>
      <c r="F91" s="13">
        <v>3500</v>
      </c>
      <c r="G91" s="20"/>
      <c r="H91" s="31">
        <f t="shared" si="1"/>
        <v>0</v>
      </c>
    </row>
    <row r="92" spans="1:8" ht="20.399999999999999" x14ac:dyDescent="0.3">
      <c r="A92" s="11" t="s">
        <v>174</v>
      </c>
      <c r="B92" s="11" t="s">
        <v>11</v>
      </c>
      <c r="C92" s="11" t="s">
        <v>51</v>
      </c>
      <c r="D92" s="12" t="s">
        <v>175</v>
      </c>
      <c r="E92" s="13">
        <v>9</v>
      </c>
      <c r="F92" s="13">
        <v>89.44</v>
      </c>
      <c r="G92" s="20"/>
      <c r="H92" s="31">
        <f t="shared" si="1"/>
        <v>0</v>
      </c>
    </row>
    <row r="93" spans="1:8" x14ac:dyDescent="0.3">
      <c r="A93" s="11" t="s">
        <v>176</v>
      </c>
      <c r="B93" s="11" t="s">
        <v>11</v>
      </c>
      <c r="C93" s="11" t="s">
        <v>51</v>
      </c>
      <c r="D93" s="12" t="s">
        <v>177</v>
      </c>
      <c r="E93" s="13">
        <v>1</v>
      </c>
      <c r="F93" s="13">
        <v>86.41</v>
      </c>
      <c r="G93" s="20"/>
      <c r="H93" s="31">
        <f t="shared" si="1"/>
        <v>0</v>
      </c>
    </row>
    <row r="94" spans="1:8" x14ac:dyDescent="0.3">
      <c r="A94" s="11" t="s">
        <v>178</v>
      </c>
      <c r="B94" s="11" t="s">
        <v>11</v>
      </c>
      <c r="C94" s="11" t="s">
        <v>51</v>
      </c>
      <c r="D94" s="12" t="s">
        <v>179</v>
      </c>
      <c r="E94" s="13">
        <v>5</v>
      </c>
      <c r="F94" s="13">
        <v>51.47</v>
      </c>
      <c r="G94" s="20"/>
      <c r="H94" s="31">
        <f t="shared" si="1"/>
        <v>0</v>
      </c>
    </row>
    <row r="95" spans="1:8" x14ac:dyDescent="0.3">
      <c r="A95" s="11" t="s">
        <v>180</v>
      </c>
      <c r="B95" s="11" t="s">
        <v>11</v>
      </c>
      <c r="C95" s="11" t="s">
        <v>51</v>
      </c>
      <c r="D95" s="12" t="s">
        <v>181</v>
      </c>
      <c r="E95" s="13">
        <v>4</v>
      </c>
      <c r="F95" s="13">
        <v>82.27</v>
      </c>
      <c r="G95" s="20"/>
      <c r="H95" s="31">
        <f t="shared" si="1"/>
        <v>0</v>
      </c>
    </row>
    <row r="96" spans="1:8" ht="0.9" customHeight="1" x14ac:dyDescent="0.3">
      <c r="A96" s="14"/>
      <c r="B96" s="14"/>
      <c r="C96" s="14"/>
      <c r="D96" s="15"/>
      <c r="E96" s="14"/>
      <c r="F96" s="14"/>
      <c r="G96" s="20"/>
      <c r="H96" s="31">
        <f t="shared" si="1"/>
        <v>0</v>
      </c>
    </row>
    <row r="97" spans="1:8" ht="0.9" customHeight="1" x14ac:dyDescent="0.3">
      <c r="A97" s="14"/>
      <c r="B97" s="14"/>
      <c r="C97" s="14"/>
      <c r="D97" s="15"/>
      <c r="E97" s="14"/>
      <c r="F97" s="14"/>
      <c r="G97" s="20"/>
      <c r="H97" s="31">
        <f t="shared" si="1"/>
        <v>0</v>
      </c>
    </row>
    <row r="98" spans="1:8" x14ac:dyDescent="0.3">
      <c r="A98" s="9" t="s">
        <v>182</v>
      </c>
      <c r="B98" s="9" t="s">
        <v>7</v>
      </c>
      <c r="C98" s="9" t="s">
        <v>8</v>
      </c>
      <c r="D98" s="35" t="s">
        <v>183</v>
      </c>
      <c r="E98" s="36"/>
      <c r="F98" s="36"/>
      <c r="G98" s="36"/>
      <c r="H98" s="37"/>
    </row>
    <row r="99" spans="1:8" x14ac:dyDescent="0.3">
      <c r="A99" s="11" t="s">
        <v>184</v>
      </c>
      <c r="B99" s="11" t="s">
        <v>11</v>
      </c>
      <c r="C99" s="11" t="s">
        <v>46</v>
      </c>
      <c r="D99" s="12" t="s">
        <v>185</v>
      </c>
      <c r="E99" s="13">
        <v>1</v>
      </c>
      <c r="F99" s="13">
        <v>8384.4599999999991</v>
      </c>
      <c r="G99" s="20"/>
      <c r="H99" s="31">
        <f t="shared" si="1"/>
        <v>0</v>
      </c>
    </row>
    <row r="100" spans="1:8" ht="20.399999999999999" x14ac:dyDescent="0.3">
      <c r="A100" s="11" t="s">
        <v>186</v>
      </c>
      <c r="B100" s="11" t="s">
        <v>11</v>
      </c>
      <c r="C100" s="11" t="s">
        <v>32</v>
      </c>
      <c r="D100" s="12" t="s">
        <v>187</v>
      </c>
      <c r="E100" s="13">
        <v>336</v>
      </c>
      <c r="F100" s="13">
        <v>2.79</v>
      </c>
      <c r="G100" s="20"/>
      <c r="H100" s="31">
        <f t="shared" si="1"/>
        <v>0</v>
      </c>
    </row>
    <row r="101" spans="1:8" x14ac:dyDescent="0.3">
      <c r="A101" s="11" t="s">
        <v>188</v>
      </c>
      <c r="B101" s="11" t="s">
        <v>11</v>
      </c>
      <c r="C101" s="11" t="s">
        <v>32</v>
      </c>
      <c r="D101" s="12" t="s">
        <v>189</v>
      </c>
      <c r="E101" s="13">
        <v>6856.92</v>
      </c>
      <c r="F101" s="13">
        <v>1.46</v>
      </c>
      <c r="G101" s="20"/>
      <c r="H101" s="31">
        <f t="shared" si="1"/>
        <v>0</v>
      </c>
    </row>
    <row r="102" spans="1:8" x14ac:dyDescent="0.3">
      <c r="A102" s="11" t="s">
        <v>190</v>
      </c>
      <c r="B102" s="11" t="s">
        <v>11</v>
      </c>
      <c r="C102" s="11" t="s">
        <v>32</v>
      </c>
      <c r="D102" s="12" t="s">
        <v>191</v>
      </c>
      <c r="E102" s="13">
        <v>1714.23</v>
      </c>
      <c r="F102" s="13">
        <v>3.68</v>
      </c>
      <c r="G102" s="20"/>
      <c r="H102" s="31">
        <f t="shared" si="1"/>
        <v>0</v>
      </c>
    </row>
    <row r="103" spans="1:8" x14ac:dyDescent="0.3">
      <c r="A103" s="11" t="s">
        <v>192</v>
      </c>
      <c r="B103" s="11" t="s">
        <v>11</v>
      </c>
      <c r="C103" s="11" t="s">
        <v>32</v>
      </c>
      <c r="D103" s="12" t="s">
        <v>193</v>
      </c>
      <c r="E103" s="13">
        <v>264</v>
      </c>
      <c r="F103" s="13">
        <v>8.43</v>
      </c>
      <c r="G103" s="20"/>
      <c r="H103" s="31">
        <f t="shared" si="1"/>
        <v>0</v>
      </c>
    </row>
    <row r="104" spans="1:8" x14ac:dyDescent="0.3">
      <c r="A104" s="11" t="s">
        <v>194</v>
      </c>
      <c r="B104" s="11" t="s">
        <v>11</v>
      </c>
      <c r="C104" s="11" t="s">
        <v>46</v>
      </c>
      <c r="D104" s="12" t="s">
        <v>195</v>
      </c>
      <c r="E104" s="13">
        <v>2</v>
      </c>
      <c r="F104" s="13">
        <v>12.99</v>
      </c>
      <c r="G104" s="20"/>
      <c r="H104" s="31">
        <f t="shared" si="1"/>
        <v>0</v>
      </c>
    </row>
    <row r="105" spans="1:8" x14ac:dyDescent="0.3">
      <c r="A105" s="11" t="s">
        <v>196</v>
      </c>
      <c r="B105" s="11" t="s">
        <v>11</v>
      </c>
      <c r="C105" s="11" t="s">
        <v>46</v>
      </c>
      <c r="D105" s="12" t="s">
        <v>197</v>
      </c>
      <c r="E105" s="13">
        <v>66</v>
      </c>
      <c r="F105" s="13">
        <v>35.71</v>
      </c>
      <c r="G105" s="20"/>
      <c r="H105" s="31">
        <f t="shared" si="1"/>
        <v>0</v>
      </c>
    </row>
    <row r="106" spans="1:8" x14ac:dyDescent="0.3">
      <c r="A106" s="11" t="s">
        <v>198</v>
      </c>
      <c r="B106" s="11" t="s">
        <v>11</v>
      </c>
      <c r="C106" s="11" t="s">
        <v>46</v>
      </c>
      <c r="D106" s="12" t="s">
        <v>199</v>
      </c>
      <c r="E106" s="13">
        <v>132</v>
      </c>
      <c r="F106" s="13">
        <v>9.0299999999999994</v>
      </c>
      <c r="G106" s="20"/>
      <c r="H106" s="31">
        <f t="shared" si="1"/>
        <v>0</v>
      </c>
    </row>
    <row r="107" spans="1:8" x14ac:dyDescent="0.3">
      <c r="A107" s="11" t="s">
        <v>200</v>
      </c>
      <c r="B107" s="11" t="s">
        <v>11</v>
      </c>
      <c r="C107" s="11" t="s">
        <v>32</v>
      </c>
      <c r="D107" s="12" t="s">
        <v>201</v>
      </c>
      <c r="E107" s="13">
        <v>288</v>
      </c>
      <c r="F107" s="13">
        <v>6.1</v>
      </c>
      <c r="G107" s="20"/>
      <c r="H107" s="31">
        <f t="shared" si="1"/>
        <v>0</v>
      </c>
    </row>
    <row r="108" spans="1:8" x14ac:dyDescent="0.3">
      <c r="A108" s="11" t="s">
        <v>202</v>
      </c>
      <c r="B108" s="11" t="s">
        <v>11</v>
      </c>
      <c r="C108" s="11" t="s">
        <v>32</v>
      </c>
      <c r="D108" s="12" t="s">
        <v>203</v>
      </c>
      <c r="E108" s="13">
        <v>292</v>
      </c>
      <c r="F108" s="13">
        <v>10.66</v>
      </c>
      <c r="G108" s="20"/>
      <c r="H108" s="31">
        <f t="shared" si="1"/>
        <v>0</v>
      </c>
    </row>
    <row r="109" spans="1:8" x14ac:dyDescent="0.3">
      <c r="A109" s="11" t="s">
        <v>204</v>
      </c>
      <c r="B109" s="11" t="s">
        <v>11</v>
      </c>
      <c r="C109" s="11" t="s">
        <v>32</v>
      </c>
      <c r="D109" s="12" t="s">
        <v>205</v>
      </c>
      <c r="E109" s="13">
        <v>92</v>
      </c>
      <c r="F109" s="13">
        <v>14.33</v>
      </c>
      <c r="G109" s="20"/>
      <c r="H109" s="31">
        <f t="shared" si="1"/>
        <v>0</v>
      </c>
    </row>
    <row r="110" spans="1:8" ht="20.399999999999999" x14ac:dyDescent="0.3">
      <c r="A110" s="11" t="s">
        <v>206</v>
      </c>
      <c r="B110" s="11" t="s">
        <v>11</v>
      </c>
      <c r="C110" s="11" t="s">
        <v>32</v>
      </c>
      <c r="D110" s="12" t="s">
        <v>207</v>
      </c>
      <c r="E110" s="13">
        <v>25</v>
      </c>
      <c r="F110" s="13">
        <v>13.8</v>
      </c>
      <c r="G110" s="20"/>
      <c r="H110" s="31">
        <f t="shared" si="1"/>
        <v>0</v>
      </c>
    </row>
    <row r="111" spans="1:8" ht="20.399999999999999" x14ac:dyDescent="0.3">
      <c r="A111" s="11" t="s">
        <v>208</v>
      </c>
      <c r="B111" s="11" t="s">
        <v>11</v>
      </c>
      <c r="C111" s="11" t="s">
        <v>32</v>
      </c>
      <c r="D111" s="12" t="s">
        <v>209</v>
      </c>
      <c r="E111" s="13">
        <v>17</v>
      </c>
      <c r="F111" s="13">
        <v>19.739999999999998</v>
      </c>
      <c r="G111" s="20"/>
      <c r="H111" s="31">
        <f t="shared" si="1"/>
        <v>0</v>
      </c>
    </row>
    <row r="112" spans="1:8" x14ac:dyDescent="0.3">
      <c r="A112" s="11" t="s">
        <v>210</v>
      </c>
      <c r="B112" s="11" t="s">
        <v>11</v>
      </c>
      <c r="C112" s="11" t="s">
        <v>32</v>
      </c>
      <c r="D112" s="12" t="s">
        <v>211</v>
      </c>
      <c r="E112" s="13">
        <v>90</v>
      </c>
      <c r="F112" s="13">
        <v>6.25</v>
      </c>
      <c r="G112" s="20"/>
      <c r="H112" s="31">
        <f t="shared" si="1"/>
        <v>0</v>
      </c>
    </row>
    <row r="113" spans="1:8" ht="20.399999999999999" x14ac:dyDescent="0.3">
      <c r="A113" s="11" t="s">
        <v>212</v>
      </c>
      <c r="B113" s="11" t="s">
        <v>11</v>
      </c>
      <c r="C113" s="11" t="s">
        <v>51</v>
      </c>
      <c r="D113" s="12" t="s">
        <v>213</v>
      </c>
      <c r="E113" s="13">
        <v>34</v>
      </c>
      <c r="F113" s="13">
        <v>95.85</v>
      </c>
      <c r="G113" s="20"/>
      <c r="H113" s="31">
        <f t="shared" si="1"/>
        <v>0</v>
      </c>
    </row>
    <row r="114" spans="1:8" x14ac:dyDescent="0.3">
      <c r="A114" s="11" t="s">
        <v>214</v>
      </c>
      <c r="B114" s="11" t="s">
        <v>11</v>
      </c>
      <c r="C114" s="11" t="s">
        <v>46</v>
      </c>
      <c r="D114" s="12" t="s">
        <v>215</v>
      </c>
      <c r="E114" s="13">
        <v>62</v>
      </c>
      <c r="F114" s="13">
        <v>102.08</v>
      </c>
      <c r="G114" s="20"/>
      <c r="H114" s="31">
        <f t="shared" si="1"/>
        <v>0</v>
      </c>
    </row>
    <row r="115" spans="1:8" x14ac:dyDescent="0.3">
      <c r="A115" s="11" t="s">
        <v>216</v>
      </c>
      <c r="B115" s="11" t="s">
        <v>11</v>
      </c>
      <c r="C115" s="11" t="s">
        <v>46</v>
      </c>
      <c r="D115" s="12" t="s">
        <v>217</v>
      </c>
      <c r="E115" s="13">
        <v>3</v>
      </c>
      <c r="F115" s="13">
        <v>193.44</v>
      </c>
      <c r="G115" s="20"/>
      <c r="H115" s="31">
        <f t="shared" si="1"/>
        <v>0</v>
      </c>
    </row>
    <row r="116" spans="1:8" x14ac:dyDescent="0.3">
      <c r="A116" s="11" t="s">
        <v>218</v>
      </c>
      <c r="B116" s="11" t="s">
        <v>11</v>
      </c>
      <c r="C116" s="11" t="s">
        <v>51</v>
      </c>
      <c r="D116" s="12" t="s">
        <v>219</v>
      </c>
      <c r="E116" s="13">
        <v>32</v>
      </c>
      <c r="F116" s="13">
        <v>12.78</v>
      </c>
      <c r="G116" s="20"/>
      <c r="H116" s="31">
        <f t="shared" si="1"/>
        <v>0</v>
      </c>
    </row>
    <row r="117" spans="1:8" x14ac:dyDescent="0.3">
      <c r="A117" s="11" t="s">
        <v>220</v>
      </c>
      <c r="B117" s="11" t="s">
        <v>11</v>
      </c>
      <c r="C117" s="11" t="s">
        <v>51</v>
      </c>
      <c r="D117" s="12" t="s">
        <v>221</v>
      </c>
      <c r="E117" s="13">
        <v>2</v>
      </c>
      <c r="F117" s="13">
        <v>253.03</v>
      </c>
      <c r="G117" s="20"/>
      <c r="H117" s="31">
        <f t="shared" si="1"/>
        <v>0</v>
      </c>
    </row>
    <row r="118" spans="1:8" x14ac:dyDescent="0.3">
      <c r="A118" s="11" t="s">
        <v>222</v>
      </c>
      <c r="B118" s="11" t="s">
        <v>11</v>
      </c>
      <c r="C118" s="11" t="s">
        <v>46</v>
      </c>
      <c r="D118" s="12" t="s">
        <v>223</v>
      </c>
      <c r="E118" s="13">
        <v>50</v>
      </c>
      <c r="F118" s="13">
        <v>1.1399999999999999</v>
      </c>
      <c r="G118" s="20"/>
      <c r="H118" s="31">
        <f t="shared" si="1"/>
        <v>0</v>
      </c>
    </row>
    <row r="119" spans="1:8" ht="20.399999999999999" x14ac:dyDescent="0.3">
      <c r="A119" s="11" t="s">
        <v>224</v>
      </c>
      <c r="B119" s="11" t="s">
        <v>11</v>
      </c>
      <c r="C119" s="11" t="s">
        <v>51</v>
      </c>
      <c r="D119" s="12" t="s">
        <v>225</v>
      </c>
      <c r="E119" s="13">
        <v>38</v>
      </c>
      <c r="F119" s="13">
        <v>413.84</v>
      </c>
      <c r="G119" s="20"/>
      <c r="H119" s="31">
        <f t="shared" si="1"/>
        <v>0</v>
      </c>
    </row>
    <row r="120" spans="1:8" ht="20.399999999999999" x14ac:dyDescent="0.3">
      <c r="A120" s="11" t="s">
        <v>226</v>
      </c>
      <c r="B120" s="11" t="s">
        <v>11</v>
      </c>
      <c r="C120" s="11" t="s">
        <v>51</v>
      </c>
      <c r="D120" s="12" t="s">
        <v>227</v>
      </c>
      <c r="E120" s="13">
        <v>46</v>
      </c>
      <c r="F120" s="13">
        <v>432.08</v>
      </c>
      <c r="G120" s="20"/>
      <c r="H120" s="31">
        <f t="shared" si="1"/>
        <v>0</v>
      </c>
    </row>
    <row r="121" spans="1:8" x14ac:dyDescent="0.3">
      <c r="A121" s="11" t="s">
        <v>228</v>
      </c>
      <c r="B121" s="11" t="s">
        <v>11</v>
      </c>
      <c r="C121" s="11" t="s">
        <v>51</v>
      </c>
      <c r="D121" s="12" t="s">
        <v>229</v>
      </c>
      <c r="E121" s="13">
        <v>15</v>
      </c>
      <c r="F121" s="13">
        <v>622.47</v>
      </c>
      <c r="G121" s="20"/>
      <c r="H121" s="31">
        <f t="shared" si="1"/>
        <v>0</v>
      </c>
    </row>
    <row r="122" spans="1:8" x14ac:dyDescent="0.3">
      <c r="A122" s="11" t="s">
        <v>230</v>
      </c>
      <c r="B122" s="11" t="s">
        <v>11</v>
      </c>
      <c r="C122" s="11" t="s">
        <v>4</v>
      </c>
      <c r="D122" s="12" t="s">
        <v>231</v>
      </c>
      <c r="E122" s="13">
        <v>1</v>
      </c>
      <c r="F122" s="13">
        <v>1450</v>
      </c>
      <c r="G122" s="20"/>
      <c r="H122" s="31">
        <f t="shared" si="1"/>
        <v>0</v>
      </c>
    </row>
    <row r="123" spans="1:8" ht="0.9" customHeight="1" x14ac:dyDescent="0.3">
      <c r="A123" s="14"/>
      <c r="B123" s="14"/>
      <c r="C123" s="14"/>
      <c r="D123" s="15"/>
      <c r="E123" s="14"/>
      <c r="F123" s="14"/>
      <c r="G123" s="20"/>
      <c r="H123" s="31">
        <f t="shared" si="1"/>
        <v>0</v>
      </c>
    </row>
    <row r="124" spans="1:8" x14ac:dyDescent="0.3">
      <c r="A124" s="9" t="s">
        <v>232</v>
      </c>
      <c r="B124" s="9" t="s">
        <v>7</v>
      </c>
      <c r="C124" s="9" t="s">
        <v>8</v>
      </c>
      <c r="D124" s="38" t="s">
        <v>233</v>
      </c>
      <c r="E124" s="39"/>
      <c r="F124" s="39"/>
      <c r="G124" s="39"/>
      <c r="H124" s="40"/>
    </row>
    <row r="125" spans="1:8" x14ac:dyDescent="0.3">
      <c r="A125" s="16" t="s">
        <v>234</v>
      </c>
      <c r="B125" s="16" t="s">
        <v>7</v>
      </c>
      <c r="C125" s="16" t="s">
        <v>8</v>
      </c>
      <c r="D125" s="41" t="s">
        <v>235</v>
      </c>
      <c r="E125" s="39"/>
      <c r="F125" s="39"/>
      <c r="G125" s="39"/>
      <c r="H125" s="40"/>
    </row>
    <row r="126" spans="1:8" x14ac:dyDescent="0.3">
      <c r="A126" s="11" t="s">
        <v>236</v>
      </c>
      <c r="B126" s="11" t="s">
        <v>11</v>
      </c>
      <c r="C126" s="11" t="s">
        <v>32</v>
      </c>
      <c r="D126" s="12" t="s">
        <v>237</v>
      </c>
      <c r="E126" s="13">
        <v>162.80000000000001</v>
      </c>
      <c r="F126" s="13">
        <v>113.28</v>
      </c>
      <c r="G126" s="20"/>
      <c r="H126" s="31">
        <f t="shared" si="1"/>
        <v>0</v>
      </c>
    </row>
    <row r="127" spans="1:8" x14ac:dyDescent="0.3">
      <c r="A127" s="11" t="s">
        <v>238</v>
      </c>
      <c r="B127" s="11" t="s">
        <v>11</v>
      </c>
      <c r="C127" s="11" t="s">
        <v>32</v>
      </c>
      <c r="D127" s="12" t="s">
        <v>239</v>
      </c>
      <c r="E127" s="13">
        <v>301.89999999999998</v>
      </c>
      <c r="F127" s="13">
        <v>87.33</v>
      </c>
      <c r="G127" s="20"/>
      <c r="H127" s="31">
        <f t="shared" si="1"/>
        <v>0</v>
      </c>
    </row>
    <row r="128" spans="1:8" x14ac:dyDescent="0.3">
      <c r="A128" s="11" t="s">
        <v>240</v>
      </c>
      <c r="B128" s="11" t="s">
        <v>11</v>
      </c>
      <c r="C128" s="11" t="s">
        <v>32</v>
      </c>
      <c r="D128" s="12" t="s">
        <v>241</v>
      </c>
      <c r="E128" s="13">
        <v>9.3000000000000007</v>
      </c>
      <c r="F128" s="13">
        <v>169.02</v>
      </c>
      <c r="G128" s="20"/>
      <c r="H128" s="31">
        <f t="shared" si="1"/>
        <v>0</v>
      </c>
    </row>
    <row r="129" spans="1:8" x14ac:dyDescent="0.3">
      <c r="A129" s="11" t="s">
        <v>242</v>
      </c>
      <c r="B129" s="11" t="s">
        <v>11</v>
      </c>
      <c r="C129" s="11" t="s">
        <v>32</v>
      </c>
      <c r="D129" s="12" t="s">
        <v>243</v>
      </c>
      <c r="E129" s="13">
        <v>39.799999999999997</v>
      </c>
      <c r="F129" s="13">
        <v>172.02</v>
      </c>
      <c r="G129" s="20"/>
      <c r="H129" s="31">
        <f t="shared" si="1"/>
        <v>0</v>
      </c>
    </row>
    <row r="130" spans="1:8" x14ac:dyDescent="0.3">
      <c r="A130" s="11" t="s">
        <v>244</v>
      </c>
      <c r="B130" s="11" t="s">
        <v>11</v>
      </c>
      <c r="C130" s="11" t="s">
        <v>32</v>
      </c>
      <c r="D130" s="12" t="s">
        <v>245</v>
      </c>
      <c r="E130" s="13">
        <v>246.2</v>
      </c>
      <c r="F130" s="13">
        <v>91.38</v>
      </c>
      <c r="G130" s="20"/>
      <c r="H130" s="31">
        <f t="shared" ref="H130:H171" si="2">ROUND(E130*G130,2)</f>
        <v>0</v>
      </c>
    </row>
    <row r="131" spans="1:8" x14ac:dyDescent="0.3">
      <c r="A131" s="11" t="s">
        <v>246</v>
      </c>
      <c r="B131" s="11" t="s">
        <v>11</v>
      </c>
      <c r="C131" s="11" t="s">
        <v>32</v>
      </c>
      <c r="D131" s="12" t="s">
        <v>247</v>
      </c>
      <c r="E131" s="13">
        <v>28.75</v>
      </c>
      <c r="F131" s="13">
        <v>91.38</v>
      </c>
      <c r="G131" s="20"/>
      <c r="H131" s="31">
        <f t="shared" si="2"/>
        <v>0</v>
      </c>
    </row>
    <row r="132" spans="1:8" x14ac:dyDescent="0.3">
      <c r="A132" s="11" t="s">
        <v>248</v>
      </c>
      <c r="B132" s="11" t="s">
        <v>11</v>
      </c>
      <c r="C132" s="11" t="s">
        <v>32</v>
      </c>
      <c r="D132" s="12" t="s">
        <v>249</v>
      </c>
      <c r="E132" s="13">
        <v>13.3</v>
      </c>
      <c r="F132" s="13">
        <v>61.92</v>
      </c>
      <c r="G132" s="20"/>
      <c r="H132" s="31">
        <f t="shared" si="2"/>
        <v>0</v>
      </c>
    </row>
    <row r="133" spans="1:8" ht="20.399999999999999" x14ac:dyDescent="0.3">
      <c r="A133" s="11" t="s">
        <v>134</v>
      </c>
      <c r="B133" s="11" t="s">
        <v>11</v>
      </c>
      <c r="C133" s="11" t="s">
        <v>12</v>
      </c>
      <c r="D133" s="12" t="s">
        <v>135</v>
      </c>
      <c r="E133" s="13">
        <v>34.799999999999997</v>
      </c>
      <c r="F133" s="13">
        <v>46.27</v>
      </c>
      <c r="G133" s="20"/>
      <c r="H133" s="31">
        <f t="shared" si="2"/>
        <v>0</v>
      </c>
    </row>
    <row r="134" spans="1:8" ht="0.9" customHeight="1" x14ac:dyDescent="0.3">
      <c r="A134" s="14"/>
      <c r="B134" s="14"/>
      <c r="C134" s="14"/>
      <c r="D134" s="15"/>
      <c r="E134" s="14"/>
      <c r="F134" s="14"/>
      <c r="G134" s="20"/>
      <c r="H134" s="31">
        <f t="shared" si="2"/>
        <v>0</v>
      </c>
    </row>
    <row r="135" spans="1:8" x14ac:dyDescent="0.3">
      <c r="A135" s="16" t="s">
        <v>250</v>
      </c>
      <c r="B135" s="16" t="s">
        <v>7</v>
      </c>
      <c r="C135" s="16" t="s">
        <v>8</v>
      </c>
      <c r="D135" s="41" t="s">
        <v>251</v>
      </c>
      <c r="E135" s="39"/>
      <c r="F135" s="39"/>
      <c r="G135" s="39"/>
      <c r="H135" s="40"/>
    </row>
    <row r="136" spans="1:8" ht="20.399999999999999" x14ac:dyDescent="0.3">
      <c r="A136" s="11" t="s">
        <v>252</v>
      </c>
      <c r="B136" s="11" t="s">
        <v>11</v>
      </c>
      <c r="C136" s="11" t="s">
        <v>46</v>
      </c>
      <c r="D136" s="12" t="s">
        <v>253</v>
      </c>
      <c r="E136" s="13">
        <v>16</v>
      </c>
      <c r="F136" s="13">
        <v>335.87</v>
      </c>
      <c r="G136" s="20"/>
      <c r="H136" s="31">
        <f t="shared" si="2"/>
        <v>0</v>
      </c>
    </row>
    <row r="137" spans="1:8" x14ac:dyDescent="0.3">
      <c r="A137" s="11" t="s">
        <v>168</v>
      </c>
      <c r="B137" s="11" t="s">
        <v>11</v>
      </c>
      <c r="C137" s="11" t="s">
        <v>32</v>
      </c>
      <c r="D137" s="12" t="s">
        <v>169</v>
      </c>
      <c r="E137" s="13">
        <v>4.32</v>
      </c>
      <c r="F137" s="13">
        <v>179.46</v>
      </c>
      <c r="G137" s="20"/>
      <c r="H137" s="31">
        <f t="shared" si="2"/>
        <v>0</v>
      </c>
    </row>
    <row r="138" spans="1:8" ht="20.399999999999999" x14ac:dyDescent="0.3">
      <c r="A138" s="11" t="s">
        <v>254</v>
      </c>
      <c r="B138" s="11" t="s">
        <v>11</v>
      </c>
      <c r="C138" s="11" t="s">
        <v>46</v>
      </c>
      <c r="D138" s="12" t="s">
        <v>255</v>
      </c>
      <c r="E138" s="13">
        <v>24</v>
      </c>
      <c r="F138" s="13">
        <v>367.72</v>
      </c>
      <c r="G138" s="20"/>
      <c r="H138" s="31">
        <f t="shared" si="2"/>
        <v>0</v>
      </c>
    </row>
    <row r="139" spans="1:8" ht="0.9" customHeight="1" x14ac:dyDescent="0.3">
      <c r="A139" s="14"/>
      <c r="B139" s="14"/>
      <c r="C139" s="14"/>
      <c r="D139" s="15"/>
      <c r="E139" s="14"/>
      <c r="F139" s="14"/>
      <c r="G139" s="20"/>
      <c r="H139" s="31">
        <f t="shared" si="2"/>
        <v>0</v>
      </c>
    </row>
    <row r="140" spans="1:8" ht="0.9" customHeight="1" x14ac:dyDescent="0.3">
      <c r="A140" s="14"/>
      <c r="B140" s="14"/>
      <c r="C140" s="14"/>
      <c r="D140" s="15"/>
      <c r="E140" s="14"/>
      <c r="F140" s="14"/>
      <c r="G140" s="20"/>
      <c r="H140" s="31">
        <f t="shared" si="2"/>
        <v>0</v>
      </c>
    </row>
    <row r="141" spans="1:8" x14ac:dyDescent="0.3">
      <c r="A141" s="9" t="s">
        <v>256</v>
      </c>
      <c r="B141" s="9" t="s">
        <v>7</v>
      </c>
      <c r="C141" s="9" t="s">
        <v>8</v>
      </c>
      <c r="D141" s="38" t="s">
        <v>257</v>
      </c>
      <c r="E141" s="39"/>
      <c r="F141" s="39"/>
      <c r="G141" s="39"/>
      <c r="H141" s="40"/>
    </row>
    <row r="142" spans="1:8" x14ac:dyDescent="0.3">
      <c r="A142" s="11" t="s">
        <v>258</v>
      </c>
      <c r="B142" s="11" t="s">
        <v>11</v>
      </c>
      <c r="C142" s="11" t="s">
        <v>32</v>
      </c>
      <c r="D142" s="12" t="s">
        <v>259</v>
      </c>
      <c r="E142" s="13">
        <v>39</v>
      </c>
      <c r="F142" s="13">
        <v>7.84</v>
      </c>
      <c r="G142" s="20"/>
      <c r="H142" s="31">
        <f t="shared" si="2"/>
        <v>0</v>
      </c>
    </row>
    <row r="143" spans="1:8" x14ac:dyDescent="0.3">
      <c r="A143" s="11" t="s">
        <v>260</v>
      </c>
      <c r="B143" s="11" t="s">
        <v>11</v>
      </c>
      <c r="C143" s="11" t="s">
        <v>46</v>
      </c>
      <c r="D143" s="12" t="s">
        <v>261</v>
      </c>
      <c r="E143" s="13">
        <v>20</v>
      </c>
      <c r="F143" s="13">
        <v>34.67</v>
      </c>
      <c r="G143" s="20"/>
      <c r="H143" s="31">
        <f t="shared" si="2"/>
        <v>0</v>
      </c>
    </row>
    <row r="144" spans="1:8" x14ac:dyDescent="0.3">
      <c r="A144" s="11" t="s">
        <v>262</v>
      </c>
      <c r="B144" s="11" t="s">
        <v>11</v>
      </c>
      <c r="C144" s="11" t="s">
        <v>32</v>
      </c>
      <c r="D144" s="12" t="s">
        <v>263</v>
      </c>
      <c r="E144" s="13">
        <v>10.92</v>
      </c>
      <c r="F144" s="13">
        <v>74.150000000000006</v>
      </c>
      <c r="G144" s="20"/>
      <c r="H144" s="31">
        <f t="shared" si="2"/>
        <v>0</v>
      </c>
    </row>
    <row r="145" spans="1:8" x14ac:dyDescent="0.3">
      <c r="A145" s="11" t="s">
        <v>264</v>
      </c>
      <c r="B145" s="11" t="s">
        <v>11</v>
      </c>
      <c r="C145" s="11" t="s">
        <v>46</v>
      </c>
      <c r="D145" s="12" t="s">
        <v>265</v>
      </c>
      <c r="E145" s="13">
        <v>6</v>
      </c>
      <c r="F145" s="13">
        <v>219.83</v>
      </c>
      <c r="G145" s="20"/>
      <c r="H145" s="31">
        <f t="shared" si="2"/>
        <v>0</v>
      </c>
    </row>
    <row r="146" spans="1:8" ht="0.9" customHeight="1" x14ac:dyDescent="0.3">
      <c r="A146" s="14"/>
      <c r="B146" s="14"/>
      <c r="C146" s="14"/>
      <c r="D146" s="15"/>
      <c r="E146" s="14"/>
      <c r="F146" s="14"/>
      <c r="G146" s="20"/>
      <c r="H146" s="31">
        <f>ROUND(E146*G146,2)</f>
        <v>0</v>
      </c>
    </row>
    <row r="147" spans="1:8" x14ac:dyDescent="0.3">
      <c r="A147" s="9" t="s">
        <v>266</v>
      </c>
      <c r="B147" s="9" t="s">
        <v>7</v>
      </c>
      <c r="C147" s="9" t="s">
        <v>8</v>
      </c>
      <c r="D147" s="35" t="s">
        <v>267</v>
      </c>
      <c r="E147" s="36"/>
      <c r="F147" s="36"/>
      <c r="G147" s="36"/>
      <c r="H147" s="37"/>
    </row>
    <row r="148" spans="1:8" x14ac:dyDescent="0.3">
      <c r="A148" s="11" t="s">
        <v>268</v>
      </c>
      <c r="B148" s="11" t="s">
        <v>11</v>
      </c>
      <c r="C148" s="11" t="s">
        <v>32</v>
      </c>
      <c r="D148" s="12" t="s">
        <v>269</v>
      </c>
      <c r="E148" s="13">
        <v>263</v>
      </c>
      <c r="F148" s="13">
        <v>6.75</v>
      </c>
      <c r="G148" s="20"/>
      <c r="H148" s="31">
        <f t="shared" si="2"/>
        <v>0</v>
      </c>
    </row>
    <row r="149" spans="1:8" ht="20.399999999999999" x14ac:dyDescent="0.3">
      <c r="A149" s="11" t="s">
        <v>270</v>
      </c>
      <c r="B149" s="11" t="s">
        <v>11</v>
      </c>
      <c r="C149" s="11" t="s">
        <v>46</v>
      </c>
      <c r="D149" s="12" t="s">
        <v>271</v>
      </c>
      <c r="E149" s="13">
        <v>2</v>
      </c>
      <c r="F149" s="13">
        <v>655.85</v>
      </c>
      <c r="G149" s="20"/>
      <c r="H149" s="31">
        <f t="shared" si="2"/>
        <v>0</v>
      </c>
    </row>
    <row r="150" spans="1:8" x14ac:dyDescent="0.3">
      <c r="A150" s="11" t="s">
        <v>272</v>
      </c>
      <c r="B150" s="11" t="s">
        <v>11</v>
      </c>
      <c r="C150" s="11" t="s">
        <v>32</v>
      </c>
      <c r="D150" s="12" t="s">
        <v>273</v>
      </c>
      <c r="E150" s="13">
        <v>10</v>
      </c>
      <c r="F150" s="13">
        <v>3.36</v>
      </c>
      <c r="G150" s="20"/>
      <c r="H150" s="31">
        <f t="shared" si="2"/>
        <v>0</v>
      </c>
    </row>
    <row r="151" spans="1:8" x14ac:dyDescent="0.3">
      <c r="A151" s="11" t="s">
        <v>200</v>
      </c>
      <c r="B151" s="11" t="s">
        <v>11</v>
      </c>
      <c r="C151" s="11" t="s">
        <v>32</v>
      </c>
      <c r="D151" s="12" t="s">
        <v>201</v>
      </c>
      <c r="E151" s="13">
        <v>21.2</v>
      </c>
      <c r="F151" s="13">
        <v>6.1</v>
      </c>
      <c r="G151" s="20"/>
      <c r="H151" s="31">
        <f t="shared" si="2"/>
        <v>0</v>
      </c>
    </row>
    <row r="152" spans="1:8" x14ac:dyDescent="0.3">
      <c r="A152" s="11" t="s">
        <v>210</v>
      </c>
      <c r="B152" s="11" t="s">
        <v>11</v>
      </c>
      <c r="C152" s="11" t="s">
        <v>32</v>
      </c>
      <c r="D152" s="12" t="s">
        <v>211</v>
      </c>
      <c r="E152" s="13">
        <v>12</v>
      </c>
      <c r="F152" s="13">
        <v>6.25</v>
      </c>
      <c r="G152" s="20"/>
      <c r="H152" s="31">
        <f t="shared" si="2"/>
        <v>0</v>
      </c>
    </row>
    <row r="153" spans="1:8" x14ac:dyDescent="0.3">
      <c r="A153" s="11" t="s">
        <v>274</v>
      </c>
      <c r="B153" s="11" t="s">
        <v>11</v>
      </c>
      <c r="C153" s="11" t="s">
        <v>32</v>
      </c>
      <c r="D153" s="12" t="s">
        <v>275</v>
      </c>
      <c r="E153" s="13">
        <v>188</v>
      </c>
      <c r="F153" s="13">
        <v>23.09</v>
      </c>
      <c r="G153" s="20"/>
      <c r="H153" s="31">
        <f t="shared" si="2"/>
        <v>0</v>
      </c>
    </row>
    <row r="154" spans="1:8" x14ac:dyDescent="0.3">
      <c r="A154" s="11" t="s">
        <v>276</v>
      </c>
      <c r="B154" s="11" t="s">
        <v>11</v>
      </c>
      <c r="C154" s="11" t="s">
        <v>32</v>
      </c>
      <c r="D154" s="12" t="s">
        <v>277</v>
      </c>
      <c r="E154" s="13">
        <v>173</v>
      </c>
      <c r="F154" s="13">
        <v>26.22</v>
      </c>
      <c r="G154" s="20"/>
      <c r="H154" s="31">
        <f t="shared" si="2"/>
        <v>0</v>
      </c>
    </row>
    <row r="155" spans="1:8" x14ac:dyDescent="0.3">
      <c r="A155" s="11" t="s">
        <v>278</v>
      </c>
      <c r="B155" s="11" t="s">
        <v>11</v>
      </c>
      <c r="C155" s="11" t="s">
        <v>46</v>
      </c>
      <c r="D155" s="12" t="s">
        <v>279</v>
      </c>
      <c r="E155" s="13">
        <v>4</v>
      </c>
      <c r="F155" s="13">
        <v>166.32</v>
      </c>
      <c r="G155" s="20"/>
      <c r="H155" s="31">
        <f t="shared" si="2"/>
        <v>0</v>
      </c>
    </row>
    <row r="156" spans="1:8" x14ac:dyDescent="0.3">
      <c r="A156" s="11" t="s">
        <v>280</v>
      </c>
      <c r="B156" s="11" t="s">
        <v>11</v>
      </c>
      <c r="C156" s="11" t="s">
        <v>46</v>
      </c>
      <c r="D156" s="12" t="s">
        <v>281</v>
      </c>
      <c r="E156" s="13">
        <v>2</v>
      </c>
      <c r="F156" s="13">
        <v>198.15</v>
      </c>
      <c r="G156" s="20"/>
      <c r="H156" s="31">
        <f t="shared" si="2"/>
        <v>0</v>
      </c>
    </row>
    <row r="157" spans="1:8" x14ac:dyDescent="0.3">
      <c r="A157" s="11" t="s">
        <v>282</v>
      </c>
      <c r="B157" s="11" t="s">
        <v>11</v>
      </c>
      <c r="C157" s="11" t="s">
        <v>46</v>
      </c>
      <c r="D157" s="12" t="s">
        <v>283</v>
      </c>
      <c r="E157" s="13">
        <v>4</v>
      </c>
      <c r="F157" s="13">
        <v>54.1</v>
      </c>
      <c r="G157" s="20"/>
      <c r="H157" s="31">
        <f t="shared" si="2"/>
        <v>0</v>
      </c>
    </row>
    <row r="158" spans="1:8" x14ac:dyDescent="0.3">
      <c r="A158" s="11" t="s">
        <v>284</v>
      </c>
      <c r="B158" s="11" t="s">
        <v>11</v>
      </c>
      <c r="C158" s="11" t="s">
        <v>46</v>
      </c>
      <c r="D158" s="12" t="s">
        <v>285</v>
      </c>
      <c r="E158" s="13">
        <v>2</v>
      </c>
      <c r="F158" s="13">
        <v>168.96</v>
      </c>
      <c r="G158" s="20"/>
      <c r="H158" s="31">
        <f t="shared" si="2"/>
        <v>0</v>
      </c>
    </row>
    <row r="159" spans="1:8" x14ac:dyDescent="0.3">
      <c r="A159" s="11" t="s">
        <v>122</v>
      </c>
      <c r="B159" s="11" t="s">
        <v>11</v>
      </c>
      <c r="C159" s="11" t="s">
        <v>17</v>
      </c>
      <c r="D159" s="12" t="s">
        <v>123</v>
      </c>
      <c r="E159" s="13">
        <v>375.44</v>
      </c>
      <c r="F159" s="13">
        <v>1.48</v>
      </c>
      <c r="G159" s="20"/>
      <c r="H159" s="31">
        <f t="shared" si="2"/>
        <v>0</v>
      </c>
    </row>
    <row r="160" spans="1:8" x14ac:dyDescent="0.3">
      <c r="A160" s="11" t="s">
        <v>124</v>
      </c>
      <c r="B160" s="11" t="s">
        <v>11</v>
      </c>
      <c r="C160" s="11" t="s">
        <v>12</v>
      </c>
      <c r="D160" s="12" t="s">
        <v>125</v>
      </c>
      <c r="E160" s="13">
        <v>288.8</v>
      </c>
      <c r="F160" s="13">
        <v>1.47</v>
      </c>
      <c r="G160" s="20"/>
      <c r="H160" s="31">
        <f t="shared" si="2"/>
        <v>0</v>
      </c>
    </row>
    <row r="161" spans="1:8" x14ac:dyDescent="0.3">
      <c r="A161" s="11" t="s">
        <v>130</v>
      </c>
      <c r="B161" s="11" t="s">
        <v>11</v>
      </c>
      <c r="C161" s="11" t="s">
        <v>17</v>
      </c>
      <c r="D161" s="12" t="s">
        <v>131</v>
      </c>
      <c r="E161" s="13">
        <v>129.96</v>
      </c>
      <c r="F161" s="13">
        <v>12.08</v>
      </c>
      <c r="G161" s="20"/>
      <c r="H161" s="31">
        <f t="shared" si="2"/>
        <v>0</v>
      </c>
    </row>
    <row r="162" spans="1:8" x14ac:dyDescent="0.3">
      <c r="A162" s="11" t="s">
        <v>132</v>
      </c>
      <c r="B162" s="11" t="s">
        <v>11</v>
      </c>
      <c r="C162" s="11" t="s">
        <v>17</v>
      </c>
      <c r="D162" s="12" t="s">
        <v>133</v>
      </c>
      <c r="E162" s="13">
        <v>216.6</v>
      </c>
      <c r="F162" s="13">
        <v>3.93</v>
      </c>
      <c r="G162" s="20"/>
      <c r="H162" s="31">
        <f t="shared" si="2"/>
        <v>0</v>
      </c>
    </row>
    <row r="163" spans="1:8" x14ac:dyDescent="0.3">
      <c r="A163" s="11" t="s">
        <v>286</v>
      </c>
      <c r="B163" s="11" t="s">
        <v>11</v>
      </c>
      <c r="C163" s="11" t="s">
        <v>17</v>
      </c>
      <c r="D163" s="12" t="s">
        <v>287</v>
      </c>
      <c r="E163" s="13">
        <v>9.6</v>
      </c>
      <c r="F163" s="13">
        <v>34.53</v>
      </c>
      <c r="G163" s="20"/>
      <c r="H163" s="31">
        <f t="shared" si="2"/>
        <v>0</v>
      </c>
    </row>
    <row r="164" spans="1:8" ht="0.9" customHeight="1" x14ac:dyDescent="0.3">
      <c r="A164" s="14"/>
      <c r="B164" s="14"/>
      <c r="C164" s="14"/>
      <c r="D164" s="15"/>
      <c r="E164" s="14"/>
      <c r="F164" s="14"/>
      <c r="G164" s="20"/>
      <c r="H164" s="31">
        <f t="shared" si="2"/>
        <v>0</v>
      </c>
    </row>
    <row r="165" spans="1:8" x14ac:dyDescent="0.3">
      <c r="A165" s="9" t="s">
        <v>288</v>
      </c>
      <c r="B165" s="9" t="s">
        <v>7</v>
      </c>
      <c r="C165" s="9" t="s">
        <v>8</v>
      </c>
      <c r="D165" s="35" t="s">
        <v>289</v>
      </c>
      <c r="E165" s="36"/>
      <c r="F165" s="36"/>
      <c r="G165" s="36"/>
      <c r="H165" s="37"/>
    </row>
    <row r="166" spans="1:8" x14ac:dyDescent="0.3">
      <c r="A166" s="11" t="s">
        <v>290</v>
      </c>
      <c r="B166" s="11" t="s">
        <v>11</v>
      </c>
      <c r="C166" s="11" t="s">
        <v>32</v>
      </c>
      <c r="D166" s="12" t="s">
        <v>291</v>
      </c>
      <c r="E166" s="13">
        <v>50</v>
      </c>
      <c r="F166" s="13">
        <v>7.09</v>
      </c>
      <c r="G166" s="20"/>
      <c r="H166" s="31">
        <f t="shared" si="2"/>
        <v>0</v>
      </c>
    </row>
    <row r="167" spans="1:8" ht="20.399999999999999" x14ac:dyDescent="0.3">
      <c r="A167" s="11" t="s">
        <v>292</v>
      </c>
      <c r="B167" s="11" t="s">
        <v>11</v>
      </c>
      <c r="C167" s="11" t="s">
        <v>46</v>
      </c>
      <c r="D167" s="12" t="s">
        <v>293</v>
      </c>
      <c r="E167" s="13">
        <v>2</v>
      </c>
      <c r="F167" s="13">
        <v>87.24</v>
      </c>
      <c r="G167" s="20"/>
      <c r="H167" s="31">
        <f t="shared" si="2"/>
        <v>0</v>
      </c>
    </row>
    <row r="168" spans="1:8" ht="20.399999999999999" x14ac:dyDescent="0.3">
      <c r="A168" s="11" t="s">
        <v>294</v>
      </c>
      <c r="B168" s="11" t="s">
        <v>11</v>
      </c>
      <c r="C168" s="11" t="s">
        <v>46</v>
      </c>
      <c r="D168" s="12" t="s">
        <v>295</v>
      </c>
      <c r="E168" s="13">
        <v>2</v>
      </c>
      <c r="F168" s="13">
        <v>157.22999999999999</v>
      </c>
      <c r="G168" s="20"/>
      <c r="H168" s="31">
        <f t="shared" si="2"/>
        <v>0</v>
      </c>
    </row>
    <row r="169" spans="1:8" ht="20.399999999999999" x14ac:dyDescent="0.3">
      <c r="A169" s="11" t="s">
        <v>296</v>
      </c>
      <c r="B169" s="11" t="s">
        <v>11</v>
      </c>
      <c r="C169" s="11" t="s">
        <v>46</v>
      </c>
      <c r="D169" s="12" t="s">
        <v>297</v>
      </c>
      <c r="E169" s="13">
        <v>2</v>
      </c>
      <c r="F169" s="13">
        <v>364.39</v>
      </c>
      <c r="G169" s="20"/>
      <c r="H169" s="31">
        <f t="shared" si="2"/>
        <v>0</v>
      </c>
    </row>
    <row r="170" spans="1:8" ht="20.399999999999999" x14ac:dyDescent="0.3">
      <c r="A170" s="11" t="s">
        <v>298</v>
      </c>
      <c r="B170" s="11" t="s">
        <v>11</v>
      </c>
      <c r="C170" s="11" t="s">
        <v>17</v>
      </c>
      <c r="D170" s="12" t="s">
        <v>299</v>
      </c>
      <c r="E170" s="13">
        <v>6418.85</v>
      </c>
      <c r="F170" s="13">
        <v>7.56</v>
      </c>
      <c r="G170" s="20"/>
      <c r="H170" s="31">
        <f t="shared" si="2"/>
        <v>0</v>
      </c>
    </row>
    <row r="171" spans="1:8" ht="20.399999999999999" x14ac:dyDescent="0.3">
      <c r="A171" s="11" t="s">
        <v>300</v>
      </c>
      <c r="B171" s="11" t="s">
        <v>11</v>
      </c>
      <c r="C171" s="11" t="s">
        <v>17</v>
      </c>
      <c r="D171" s="12" t="s">
        <v>301</v>
      </c>
      <c r="E171" s="13">
        <v>872.41</v>
      </c>
      <c r="F171" s="13">
        <v>15.24</v>
      </c>
      <c r="G171" s="20"/>
      <c r="H171" s="31">
        <f t="shared" si="2"/>
        <v>0</v>
      </c>
    </row>
    <row r="172" spans="1:8" ht="0.9" customHeight="1" x14ac:dyDescent="0.3">
      <c r="A172" s="14"/>
      <c r="B172" s="14"/>
      <c r="C172" s="14"/>
      <c r="D172" s="32"/>
      <c r="E172" s="33"/>
      <c r="F172" s="33"/>
      <c r="H172" s="34"/>
    </row>
    <row r="173" spans="1:8" x14ac:dyDescent="0.3">
      <c r="A173" s="9" t="s">
        <v>302</v>
      </c>
      <c r="B173" s="9" t="s">
        <v>7</v>
      </c>
      <c r="C173" s="9" t="s">
        <v>8</v>
      </c>
      <c r="D173" s="35" t="s">
        <v>303</v>
      </c>
      <c r="E173" s="36"/>
      <c r="F173" s="36"/>
      <c r="G173" s="36"/>
      <c r="H173" s="37"/>
    </row>
    <row r="174" spans="1:8" x14ac:dyDescent="0.3">
      <c r="A174" s="11" t="s">
        <v>304</v>
      </c>
      <c r="B174" s="11" t="s">
        <v>11</v>
      </c>
      <c r="C174" s="11" t="s">
        <v>8</v>
      </c>
      <c r="D174" s="12" t="s">
        <v>305</v>
      </c>
      <c r="E174" s="13">
        <v>1</v>
      </c>
      <c r="F174" s="13">
        <v>6826.13</v>
      </c>
      <c r="G174" s="10">
        <f>F174</f>
        <v>6826.13</v>
      </c>
      <c r="H174" s="10">
        <f>ROUND(E174*G174,2)</f>
        <v>6826.13</v>
      </c>
    </row>
    <row r="175" spans="1:8" x14ac:dyDescent="0.3">
      <c r="A175" s="11" t="s">
        <v>306</v>
      </c>
      <c r="B175" s="11" t="s">
        <v>11</v>
      </c>
      <c r="C175" s="11" t="s">
        <v>8</v>
      </c>
      <c r="D175" s="12" t="s">
        <v>307</v>
      </c>
      <c r="E175" s="13">
        <v>1</v>
      </c>
      <c r="F175" s="13">
        <v>962.72</v>
      </c>
      <c r="G175" s="10">
        <f t="shared" ref="G175:G177" si="3">F175</f>
        <v>962.72</v>
      </c>
      <c r="H175" s="10">
        <f t="shared" ref="H175:H177" si="4">ROUND(E175*G175,2)</f>
        <v>962.72</v>
      </c>
    </row>
    <row r="176" spans="1:8" x14ac:dyDescent="0.3">
      <c r="A176" s="11" t="s">
        <v>308</v>
      </c>
      <c r="B176" s="11" t="s">
        <v>11</v>
      </c>
      <c r="C176" s="11" t="s">
        <v>8</v>
      </c>
      <c r="D176" s="12" t="s">
        <v>309</v>
      </c>
      <c r="E176" s="13">
        <v>1</v>
      </c>
      <c r="F176" s="13">
        <v>5403.26</v>
      </c>
      <c r="G176" s="10">
        <f t="shared" si="3"/>
        <v>5403.26</v>
      </c>
      <c r="H176" s="10">
        <f t="shared" si="4"/>
        <v>5403.26</v>
      </c>
    </row>
    <row r="177" spans="1:8" x14ac:dyDescent="0.3">
      <c r="A177" s="11" t="s">
        <v>310</v>
      </c>
      <c r="B177" s="11" t="s">
        <v>11</v>
      </c>
      <c r="C177" s="11" t="s">
        <v>8</v>
      </c>
      <c r="D177" s="12" t="s">
        <v>311</v>
      </c>
      <c r="E177" s="13">
        <v>1</v>
      </c>
      <c r="F177" s="13">
        <v>1211.83</v>
      </c>
      <c r="G177" s="10">
        <f t="shared" si="3"/>
        <v>1211.83</v>
      </c>
      <c r="H177" s="10">
        <f t="shared" si="4"/>
        <v>1211.83</v>
      </c>
    </row>
    <row r="178" spans="1:8" ht="0.9" customHeight="1" x14ac:dyDescent="0.3">
      <c r="A178" s="14"/>
      <c r="B178" s="14"/>
      <c r="C178" s="14"/>
      <c r="D178" s="15"/>
      <c r="E178" s="14"/>
      <c r="F178" s="14"/>
      <c r="G178" s="14"/>
    </row>
    <row r="179" spans="1:8" x14ac:dyDescent="0.3">
      <c r="A179" s="4"/>
      <c r="B179" s="4"/>
      <c r="C179" s="4"/>
      <c r="D179" s="5"/>
      <c r="E179" s="4"/>
      <c r="F179" s="4"/>
      <c r="G179" s="4"/>
    </row>
    <row r="182" spans="1:8" x14ac:dyDescent="0.3">
      <c r="D182" s="21" t="s">
        <v>318</v>
      </c>
      <c r="E182" s="22"/>
      <c r="F182" s="23"/>
      <c r="G182" s="24"/>
      <c r="H182" s="25">
        <f>SUM(H9:H177)</f>
        <v>14403.94</v>
      </c>
    </row>
    <row r="183" spans="1:8" x14ac:dyDescent="0.3">
      <c r="D183" s="24"/>
      <c r="E183" s="22"/>
      <c r="F183" s="23"/>
      <c r="G183" s="24"/>
      <c r="H183" s="24"/>
    </row>
    <row r="184" spans="1:8" x14ac:dyDescent="0.3">
      <c r="D184" s="24" t="s">
        <v>319</v>
      </c>
      <c r="E184" s="22"/>
      <c r="F184" s="23"/>
      <c r="G184" s="24"/>
      <c r="H184" s="26">
        <f>ROUND(H182*0.13,2)</f>
        <v>1872.51</v>
      </c>
    </row>
    <row r="185" spans="1:8" x14ac:dyDescent="0.3">
      <c r="D185" s="27" t="s">
        <v>320</v>
      </c>
      <c r="E185" s="22"/>
      <c r="F185" s="23"/>
      <c r="G185" s="24"/>
      <c r="H185" s="26">
        <f>ROUND(H182*0.06,2)</f>
        <v>864.24</v>
      </c>
    </row>
    <row r="186" spans="1:8" x14ac:dyDescent="0.3">
      <c r="D186" s="27" t="s">
        <v>321</v>
      </c>
      <c r="E186" s="22"/>
      <c r="F186" s="23"/>
      <c r="G186" s="24"/>
      <c r="H186" s="28">
        <f>H184+H185</f>
        <v>2736.75</v>
      </c>
    </row>
    <row r="187" spans="1:8" x14ac:dyDescent="0.3">
      <c r="D187" s="24"/>
      <c r="E187" s="22"/>
      <c r="F187" s="23"/>
      <c r="G187" s="24"/>
      <c r="H187" s="24"/>
    </row>
    <row r="188" spans="1:8" x14ac:dyDescent="0.3">
      <c r="D188" s="21" t="s">
        <v>322</v>
      </c>
      <c r="E188" s="29"/>
      <c r="F188" s="30"/>
      <c r="G188" s="21"/>
      <c r="H188" s="25">
        <f>H182+H186</f>
        <v>17140.690000000002</v>
      </c>
    </row>
  </sheetData>
  <sheetProtection algorithmName="SHA-512" hashValue="tz1y4I5yyFg9eKeWqs4TywBSPdSDvkSwKYbVNarN1qLlMDHreTJGSILuwWSzZh2vbb+j2TDp2PvuqK/k2Vv0gg==" saltValue="SHCWczm3Zb37P7ubXGRLCw==" spinCount="100000" sheet="1" formatCells="0" formatColumns="0" formatRows="0" insertColumns="0" insertRows="0" insertHyperlinks="0" deleteColumns="0" deleteRows="0" sort="0" autoFilter="0" pivotTables="0"/>
  <customSheetViews>
    <customSheetView guid="{1C98E7EB-5A89-4E50-9B44-DD54AC26B9D9}" showPageBreaks="1" printArea="1" view="pageBreakPreview">
      <pane xSplit="4" ySplit="7" topLeftCell="E8" activePane="bottomRight" state="frozen"/>
      <selection pane="bottomRight" activeCell="A2" sqref="A2:H3"/>
      <pageMargins left="0.7" right="0.7" top="0.75" bottom="0.75" header="0.3" footer="0.3"/>
      <pageSetup paperSize="9" scale="86" orientation="portrait" r:id="rId1"/>
    </customSheetView>
    <customSheetView guid="{44FE9107-623E-491F-AE45-491C0EFD9C76}" showPageBreaks="1" printArea="1" view="pageBreakPreview">
      <pane xSplit="4" ySplit="7" topLeftCell="E205" activePane="bottomRight" state="frozen"/>
      <selection pane="bottomRight" sqref="A1:H215"/>
      <pageMargins left="0.7" right="0.7" top="0.75" bottom="0.75" header="0.3" footer="0.3"/>
      <pageSetup paperSize="9" scale="86" orientation="portrait" r:id="rId2"/>
    </customSheetView>
  </customSheetViews>
  <mergeCells count="17">
    <mergeCell ref="A5:H5"/>
    <mergeCell ref="A2:H3"/>
    <mergeCell ref="D90:H90"/>
    <mergeCell ref="D98:H98"/>
    <mergeCell ref="D124:H124"/>
    <mergeCell ref="D165:H165"/>
    <mergeCell ref="D173:H173"/>
    <mergeCell ref="D8:H8"/>
    <mergeCell ref="D37:H37"/>
    <mergeCell ref="D61:H61"/>
    <mergeCell ref="D62:H62"/>
    <mergeCell ref="D74:H74"/>
    <mergeCell ref="D83:H83"/>
    <mergeCell ref="D125:H125"/>
    <mergeCell ref="D135:H135"/>
    <mergeCell ref="D141:H141"/>
    <mergeCell ref="D147:H147"/>
  </mergeCells>
  <conditionalFormatting sqref="G91:G97 G99:G123 G126:G134 G136:G140 G142:G146 G148:G164 G166:G171 G9:G36 G38:G60 G63:G73 G75:G82 G84:G89">
    <cfRule type="expression" dxfId="0" priority="12">
      <formula>$G9&gt;$F9</formula>
    </cfRule>
  </conditionalFormatting>
  <dataValidations count="5">
    <dataValidation type="decimal" allowBlank="1" showInputMessage="1" showErrorMessage="1" error="importe fijo, no acepta cambios" prompt="importe fijo, no acepta cambios" sqref="G174">
      <formula1>F174</formula1>
      <formula2>F174</formula2>
    </dataValidation>
    <dataValidation type="whole" allowBlank="1" showInputMessage="1" showErrorMessage="1" error="importe fijo, no acepta cambios" prompt="importe fijo, no acepta cambios" sqref="G175">
      <formula1>F175</formula1>
      <formula2>G175</formula2>
    </dataValidation>
    <dataValidation type="whole" allowBlank="1" showInputMessage="1" showErrorMessage="1" error="importe fijo, no acepta cambios" prompt="importe fijo, no acepta cambios" sqref="G176:G177">
      <formula1>F176</formula1>
      <formula2>F176</formula2>
    </dataValidation>
    <dataValidation type="decimal" allowBlank="1" showInputMessage="1" showErrorMessage="1" error="El precio ofertado debe ser mayor que 0 y menor o igual que el precio máximo de referencia para PEM" sqref="G91:G97 G99:G123 G126:G134 G136:G140 G142:G146 G148:G164 G166:G171 G9:G36 G38:G60 G63:G73 G75:G82 G84:G89">
      <formula1>0.01</formula1>
      <formula2>F9</formula2>
    </dataValidation>
    <dataValidation type="list" allowBlank="1" showInputMessage="1" showErrorMessage="1" sqref="B8:B179">
      <formula1>"Capítulo,Partida,Mano de obra,Maquinaria,Material,Otros,"</formula1>
    </dataValidation>
  </dataValidations>
  <pageMargins left="0.7" right="0.7" top="0.75" bottom="0.75" header="0.3" footer="0.3"/>
  <pageSetup paperSize="9" scale="86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PUERTA NORTE</vt:lpstr>
      <vt:lpstr>'PUERTA NORTE'!Área_de_impresión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MohammadA</dc:creator>
  <cp:lastModifiedBy>CHIMENTI Elena</cp:lastModifiedBy>
  <cp:lastPrinted>2020-03-04T17:11:50Z</cp:lastPrinted>
  <dcterms:created xsi:type="dcterms:W3CDTF">2020-03-04T16:01:44Z</dcterms:created>
  <dcterms:modified xsi:type="dcterms:W3CDTF">2020-03-05T09:32:27Z</dcterms:modified>
</cp:coreProperties>
</file>