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customProperty2.bin" ContentType="application/vnd.openxmlformats-officedocument.spreadsheetml.customProperty"/>
  <Override PartName="/xl/customProperty3.bin" ContentType="application/vnd.openxmlformats-officedocument.spreadsheetml.customProperty"/>
  <Override PartName="/xl/customProperty4.bin" ContentType="application/vnd.openxmlformats-officedocument.spreadsheetml.customProperty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527"/>
  <workbookPr defaultThemeVersion="124226"/>
  <mc:AlternateContent xmlns:mc="http://schemas.openxmlformats.org/markup-compatibility/2006">
    <mc:Choice Requires="x15">
      <x15ac:absPath xmlns:x15ac="http://schemas.microsoft.com/office/spreadsheetml/2010/11/ac" url="Y:\2020\20-155 Stands Madridjoya Sep. 2020\4.Perfil del Contratante y Anuncio\"/>
    </mc:Choice>
  </mc:AlternateContent>
  <xr:revisionPtr revIDLastSave="0" documentId="13_ncr:1_{88858ECC-E712-4A05-939F-9971D4A51DBF}" xr6:coauthVersionLast="45" xr6:coauthVersionMax="45" xr10:uidLastSave="{00000000-0000-0000-0000-000000000000}"/>
  <bookViews>
    <workbookView xWindow="-110" yWindow="-110" windowWidth="19420" windowHeight="10420" firstSheet="1" activeTab="3" xr2:uid="{00000000-000D-0000-FFFF-FFFF00000000}"/>
  </bookViews>
  <sheets>
    <sheet name="MATERIALES COMPLEMENTAR EXPOSIT" sheetId="1" r:id="rId1"/>
    <sheet name="MAT. COMPLEMT IFEMA" sheetId="4" r:id="rId2"/>
    <sheet name="Proyectos de diseño" sheetId="3" r:id="rId3"/>
    <sheet name="TOTAL " sheetId="2" r:id="rId4"/>
  </sheets>
  <definedNames>
    <definedName name="_xlnm.Print_Area" localSheetId="1">'MAT. COMPLEMT IFEMA'!$A$1:$F$76</definedName>
    <definedName name="_xlnm.Print_Area" localSheetId="0">'MATERIALES COMPLEMENTAR EXPOSIT'!$A$1:$E$43</definedName>
    <definedName name="_xlnm.Print_Area" localSheetId="2">'Proyectos de diseño'!$A$1:$D$12</definedName>
    <definedName name="_xlnm.Print_Area" localSheetId="3">'TOTAL '!$A$1:$G$23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E39" i="1" l="1"/>
  <c r="E22" i="1" l="1"/>
  <c r="F33" i="4"/>
  <c r="F10" i="2" l="1"/>
  <c r="D6" i="3"/>
  <c r="E38" i="1" l="1"/>
  <c r="E37" i="1"/>
  <c r="E36" i="1"/>
  <c r="E35" i="1"/>
  <c r="E34" i="1"/>
  <c r="E33" i="1"/>
  <c r="E32" i="1"/>
  <c r="E31" i="1"/>
  <c r="E30" i="1"/>
  <c r="E29" i="1"/>
  <c r="E28" i="1"/>
  <c r="E27" i="1"/>
  <c r="E26" i="1"/>
  <c r="E25" i="1"/>
  <c r="E24" i="1"/>
  <c r="E23" i="1"/>
  <c r="E21" i="1"/>
  <c r="E20" i="1"/>
  <c r="E19" i="1"/>
  <c r="E18" i="1"/>
  <c r="E17" i="1"/>
  <c r="E16" i="1"/>
  <c r="E15" i="1" l="1"/>
  <c r="E14" i="1"/>
  <c r="E13" i="1"/>
  <c r="E12" i="1"/>
  <c r="E11" i="1"/>
  <c r="E10" i="1"/>
  <c r="E9" i="1"/>
  <c r="E8" i="1"/>
  <c r="E7" i="1"/>
  <c r="E6" i="1"/>
  <c r="G16" i="2" l="1"/>
  <c r="F6" i="4" l="1"/>
  <c r="F7" i="4"/>
  <c r="F8" i="4"/>
  <c r="F9" i="4"/>
  <c r="F10" i="4"/>
  <c r="F11" i="4"/>
  <c r="F12" i="4"/>
  <c r="F13" i="4"/>
  <c r="F14" i="4"/>
  <c r="F15" i="4"/>
  <c r="F16" i="4"/>
  <c r="F17" i="4"/>
  <c r="F18" i="4"/>
  <c r="F19" i="4"/>
  <c r="F20" i="4"/>
  <c r="F21" i="4"/>
  <c r="F22" i="4"/>
  <c r="F23" i="4"/>
  <c r="F24" i="4"/>
  <c r="F25" i="4"/>
  <c r="F26" i="4"/>
  <c r="F27" i="4"/>
  <c r="F28" i="4"/>
  <c r="F29" i="4"/>
  <c r="F30" i="4"/>
  <c r="F31" i="4"/>
  <c r="F32" i="4"/>
  <c r="F34" i="4"/>
  <c r="F35" i="4"/>
  <c r="F36" i="4"/>
  <c r="F37" i="4"/>
  <c r="F38" i="4"/>
  <c r="F39" i="4"/>
  <c r="F40" i="4"/>
  <c r="F41" i="4"/>
  <c r="F42" i="4"/>
  <c r="F43" i="4"/>
  <c r="F44" i="4"/>
  <c r="F45" i="4"/>
  <c r="F46" i="4"/>
  <c r="F47" i="4"/>
  <c r="F48" i="4"/>
  <c r="F49" i="4"/>
  <c r="F50" i="4"/>
  <c r="F51" i="4"/>
  <c r="F52" i="4"/>
  <c r="F53" i="4"/>
  <c r="F54" i="4"/>
  <c r="F55" i="4"/>
  <c r="F56" i="4"/>
  <c r="F57" i="4"/>
  <c r="F58" i="4"/>
  <c r="F59" i="4"/>
  <c r="F60" i="4"/>
  <c r="F61" i="4"/>
  <c r="F62" i="4"/>
  <c r="F63" i="4"/>
  <c r="F64" i="4"/>
  <c r="F65" i="4"/>
  <c r="F66" i="4"/>
  <c r="F67" i="4"/>
  <c r="F68" i="4"/>
  <c r="F69" i="4"/>
  <c r="F70" i="4"/>
  <c r="F71" i="4"/>
  <c r="F72" i="4"/>
  <c r="F5" i="4"/>
  <c r="F73" i="4" l="1"/>
  <c r="G17" i="2" s="1"/>
  <c r="G14" i="2" l="1"/>
  <c r="D7" i="3" l="1"/>
  <c r="G10" i="2"/>
  <c r="F6" i="2" l="1"/>
  <c r="G6" i="2" l="1"/>
  <c r="G18" i="2" l="1"/>
</calcChain>
</file>

<file path=xl/sharedStrings.xml><?xml version="1.0" encoding="utf-8"?>
<sst xmlns="http://schemas.openxmlformats.org/spreadsheetml/2006/main" count="254" uniqueCount="153">
  <si>
    <t>€/m2</t>
  </si>
  <si>
    <t>MOQUETA FERIAL SUELO (CON PLÁSTICO PROTECTOR)</t>
  </si>
  <si>
    <t>RÓTULO LETRA ADHESIVA ESTÁNDAR (MÁX. 20 LETRAS)</t>
  </si>
  <si>
    <t>TARIMA MODULAR DE 10 CM. DE ALTURA ENMOQUETADA</t>
  </si>
  <si>
    <t>TARIMA MODULAR DE 10 CM. DE ALTURA MELAMINADA</t>
  </si>
  <si>
    <t>ARTÍCULOS</t>
  </si>
  <si>
    <t>Precios unitarios máximos iva excluido</t>
  </si>
  <si>
    <t>(2)</t>
  </si>
  <si>
    <t xml:space="preserve">TOTAL OFERTA       </t>
  </si>
  <si>
    <t>PRESUPUESTO UNITARIO MAX (EUR / M2) IVA EXCLUIDO</t>
  </si>
  <si>
    <t>PARTIDAS</t>
  </si>
  <si>
    <t>PAVIMENTACIÓN</t>
  </si>
  <si>
    <t>ESTIMACIÓN M2 (a)</t>
  </si>
  <si>
    <t>TOTAL (a) x (b)</t>
  </si>
  <si>
    <t>PODIUM 50X50X50  (MADERA)</t>
  </si>
  <si>
    <t>PODIUM 50X50X75  (MADERA)</t>
  </si>
  <si>
    <t>PODIUM 50X50X100  (MADERA)</t>
  </si>
  <si>
    <t>ROTULACIÓN</t>
  </si>
  <si>
    <t>ESTRUCTURA</t>
  </si>
  <si>
    <t xml:space="preserve">PERCHERO MOVIL </t>
  </si>
  <si>
    <t>INSTALACIÓN ELÉCTRICA</t>
  </si>
  <si>
    <t>ARMARIO BAJO 100 x 50 x 60 (MADERA)</t>
  </si>
  <si>
    <t>CAMBIO COLOR PINTURA</t>
  </si>
  <si>
    <t xml:space="preserve">CORTINA </t>
  </si>
  <si>
    <t xml:space="preserve">ENTRAMADO DE TECHO </t>
  </si>
  <si>
    <t>ESTANTE EN PARED 100X30 HORIZONTAL (MADERA)</t>
  </si>
  <si>
    <t>ESTANTE EN PARED 100X50 HORIZONTAL  (MADERA)</t>
  </si>
  <si>
    <t>ESTANTE EN PARED 100X30 INCLINADO (MADERA)</t>
  </si>
  <si>
    <t xml:space="preserve">LOGOTIPO </t>
  </si>
  <si>
    <t xml:space="preserve">MOSTRADOR 100X50X100 (MADERA) </t>
  </si>
  <si>
    <t>MURO AGLOMERADO (10-20 CM) PINTADO  HASTA 1,22 M ALTURA</t>
  </si>
  <si>
    <t>MURO AGLOMERADO (10-20 CM) PINTADO  HASTA 2,44 M ALTURA</t>
  </si>
  <si>
    <t>MURO AGLOMERADO (10-20 CM) PINTADO  HASTA 3,00 M ALTURA</t>
  </si>
  <si>
    <t>MURO AGLOMERADO (10-20 CM) PINTADO  HASTA 3,66 M ALTURA</t>
  </si>
  <si>
    <t>PANEL AGLOMERADO PINTADO  HASTA 1,22 M ALTURA</t>
  </si>
  <si>
    <t>PANEL AGLOMERADO PINTADO  HASTA 2,44 M ALTURA</t>
  </si>
  <si>
    <t>PANEL AGLOMERADO PINTADO  HASTA 3,00 M ALTURA</t>
  </si>
  <si>
    <t>PANEL AGLOMERADO PINTADO  HASTA 3,66 M ALTURA</t>
  </si>
  <si>
    <t>PUERTA CON LLAVE (MADERA)</t>
  </si>
  <si>
    <t>PUERTA EMERGENCIA DOBLE</t>
  </si>
  <si>
    <t>TECHO TELA BLANCA</t>
  </si>
  <si>
    <t>BANDEROLA (40 x 50 cm.)</t>
  </si>
  <si>
    <t xml:space="preserve">BASTIDOR DE ALUMINIO </t>
  </si>
  <si>
    <t>ESPEJO EN PARED</t>
  </si>
  <si>
    <t>ESTANTE EN PARED 100 X 30 HORIZONTAL</t>
  </si>
  <si>
    <t>ESTANTE EN PARED 100 X 30 INCLINADO</t>
  </si>
  <si>
    <t>ESTANTE EN PARED 100 X 50 HORIZONTAL</t>
  </si>
  <si>
    <t>MOSTRADOR 100 X 50 X 100</t>
  </si>
  <si>
    <t>MOSTRADOR VITRINA</t>
  </si>
  <si>
    <t>PANEL ACRISTALADO 1ML.</t>
  </si>
  <si>
    <t>PANEL MELAMINADO 1ML</t>
  </si>
  <si>
    <t>PERCHERO EN PARED</t>
  </si>
  <si>
    <t>PODIUM 50 X 50 X 100</t>
  </si>
  <si>
    <t>PODIUM 50 X 50 X 50</t>
  </si>
  <si>
    <t>PODIUM 50 X 50 X 75</t>
  </si>
  <si>
    <t>PUERTA ACRISTALADA  CON LLAVE</t>
  </si>
  <si>
    <t>PUERTA CON LLAVE</t>
  </si>
  <si>
    <t xml:space="preserve">TAPIZADO DE PAREDES </t>
  </si>
  <si>
    <t xml:space="preserve">TECHO RETICULADO CUBIERTO 1 X1 </t>
  </si>
  <si>
    <t>VITRINA 100 X 100 CON LUZ (CONEXIÓN INCLUIDA)</t>
  </si>
  <si>
    <t>VITRINA 100 X 50 CON LUZ (CONEXIÓN INCLUIDA)</t>
  </si>
  <si>
    <t>€/Ud.</t>
  </si>
  <si>
    <t>€/Ml.</t>
  </si>
  <si>
    <t>PRECIOS UNITARIOS OFERTADO POR PARTIDAS €/M2</t>
  </si>
  <si>
    <t>PRECIO UNITARIO TOTAL OFERTADO (sumatorio de precios unitarios por partidas) €/M2 OFERTADO IVA EXCLUIDO (b)</t>
  </si>
  <si>
    <t>TOTAL PROYECTOS DISEÑO FERIAL IVA EXCLUIDO (3)</t>
  </si>
  <si>
    <t>TOTAL</t>
  </si>
  <si>
    <t>Proyectos genéricos de diseño ferial</t>
  </si>
  <si>
    <t>(la estimación de unidades y PVP figura en la hoja "materiales complementarios EXPOSITORES")</t>
  </si>
  <si>
    <t>PRECIO UNITARIO OFERTADO PARA IFEMA (a)</t>
  </si>
  <si>
    <t xml:space="preserve">MATERIALES COMPLEMENTARIOS IFEMA          </t>
  </si>
  <si>
    <t>TOTALES COMPLEMENTOS IFEMA</t>
  </si>
  <si>
    <t>(la estimación de unidades y precion unitarios máximos figura en la hoja "materiales complementarios IFEMA")</t>
  </si>
  <si>
    <t>ARTICULO</t>
  </si>
  <si>
    <t>€/ml.</t>
  </si>
  <si>
    <t>PVP  iva excluido NO LICITABLE</t>
  </si>
  <si>
    <t>MATERIALES COMPLEMENTARIOS EXPOSITOR  (no licitables)</t>
  </si>
  <si>
    <t>ANEXO IX -B- (1)</t>
  </si>
  <si>
    <t>TOTAL (1)</t>
  </si>
  <si>
    <t>Estimación UNIDADES</t>
  </si>
  <si>
    <t>Total</t>
  </si>
  <si>
    <t>ss</t>
  </si>
  <si>
    <t>BASE DE ENCHUFE DOBLE HASTA 500 W / Double outlet base till 500 w</t>
  </si>
  <si>
    <t>BASE DE ENCHUFE TRIPLE HASTA 500 W / Trile outlet base till 500 w</t>
  </si>
  <si>
    <t>BASE DE ENCHUFE CUÁDRUPLE HASTA 500 W / Quadruple outlet base till 500 w</t>
  </si>
  <si>
    <t>CUADRO ELÉCTRICO TRIFÁSICO 18 KW / Electricboard till 18 Kw</t>
  </si>
  <si>
    <t>CUADRO ELÉCTRICO MONOFÁSICO 5 KW / Electricboard till 5 Kw</t>
  </si>
  <si>
    <t>ENCHUFE MONOFÁSICO HASTA 3500 W / Plug till 3500 w</t>
  </si>
  <si>
    <t>ENCHUFE MONOFÁSICO HASTA 500 W / Plug till 500 w</t>
  </si>
  <si>
    <t>ENCHUFE TRIFÁSICO CON CONEXIÓN EN PUNTA A PARTIR DE 3.500 W / Outlet over 3500w</t>
  </si>
  <si>
    <t>FOCO LED DE CARRIL</t>
  </si>
  <si>
    <t>FOCO LED DE BRAZO</t>
  </si>
  <si>
    <t>PUERTA DE CRISTAL CON CERRADURA / Glass door with lock</t>
  </si>
  <si>
    <t>PUERTA SENCILLA CON LLAVE / Door with lock</t>
  </si>
  <si>
    <t>CORTINA DE ALMACÉN / Warehouse curtain</t>
  </si>
  <si>
    <t>ESTANTE EN PARED 100X30 HORIZONTAL / Horizontal wall shelf 100 x 30 cm</t>
  </si>
  <si>
    <t>ESTANTE EN PARED 100X30 INCLINADO / Inclined wall shelf 100 x 30 cm</t>
  </si>
  <si>
    <t>ESTANTE EN PARED 100X50 HORIZONTAL / Horizontal wall shelf 100 x 50 cm</t>
  </si>
  <si>
    <t>MOSTRADOR 100X50X100 / Counter 100 x 50 x 100</t>
  </si>
  <si>
    <t>MOSTRADOR VITRINA / Showcase counter</t>
  </si>
  <si>
    <t>PANEL ACRISTALADO DE 1 ML. / Glass panel 1 ml</t>
  </si>
  <si>
    <t>PANEL MELAMINADO DE 1 ML. / Melamin panel 1 ml</t>
  </si>
  <si>
    <t>PODIUM 50X50X100 / Podium 50 x 50 x 100</t>
  </si>
  <si>
    <t>PODIUM 50X50X50 / Podium 50 x 50 x 50</t>
  </si>
  <si>
    <t>PODIUM 50X50X75 / Podium 50 x 50 x 75</t>
  </si>
  <si>
    <t>ROTULO LETRA ADHESIVA ESTÁNDAR (max. 20 letras) / Standard adhesive letter sing 20 max</t>
  </si>
  <si>
    <t>VITRINA DE 1 x 0,50 x 0,56 ILUMINADA CON 3 FOCOS LED DE 30W</t>
  </si>
  <si>
    <t>Showcase of 1 x 0,50 x 0,56 lighted with 3 led spots 30 W</t>
  </si>
  <si>
    <t>VITRINA DE 1,00 x 0,50 x 1,60 ILUMINADA CON 3 FOCOS LED DE 30W</t>
  </si>
  <si>
    <t>Showcase of 1,00 x 0,50 x 1,60 lighted with 3 led spots 30 W</t>
  </si>
  <si>
    <t>VITRINA DE 1 x 0,50 x 0,56 ILUMINADA CON 4 FOCOS LED DE 30W</t>
  </si>
  <si>
    <t>Showcase of 1 x 0,50 x 0,56 lighted with 4 led spots 30 W</t>
  </si>
  <si>
    <t>VITRINA DE 1,90 x 0,50 x 0,56 ILUMINADA CON 6 FOCOS LED DE 30W</t>
  </si>
  <si>
    <t>Showcase of 1,90 x 0,50 x 0,56 lighted with 6 led spots 30 W</t>
  </si>
  <si>
    <t>Ud.</t>
  </si>
  <si>
    <t>Ml.</t>
  </si>
  <si>
    <t>ANEXO IX -B- (2)</t>
  </si>
  <si>
    <t>IMPORTE IFEMA (a) x (b)</t>
  </si>
  <si>
    <t>ESTIMACIÓN UNIDADES IFEMA  ( B )</t>
  </si>
  <si>
    <t>BASE DE ENCHUFE CUÁDRUPLE HASTA 500 W CABLE HASTA 10 M (CUADRO NO INCLUIDO)</t>
  </si>
  <si>
    <t>BASE DE ENCHUFE DOBLE HASTA 500 W CABLE HASTA 10 M  (CUADRO NO INCLUIDO)</t>
  </si>
  <si>
    <t>BASE DE ENCHUFE TRIPLE HASTA 500 W CABLE HASTA 10 M  (CUADRO NO INCLUIDO)</t>
  </si>
  <si>
    <t>INSTALACIÓN CUADRO ELÉCTRICO MONOFÁSICO HASTA 3 KW  (propiedad de Ifema)</t>
  </si>
  <si>
    <t>INSTALACIÓN CUADRO ELÉCTRICO MONOFÁSICO HASTA 5 KW  (propiedad de Ifema)</t>
  </si>
  <si>
    <t>INSTALACIÓN CUADRO ELÉCTRICO TRIFÁSICO  HASTA 18 KW  (propiedad de Ifema)</t>
  </si>
  <si>
    <t>INSTALACIÓN CUADRO ELÉCTRICO TRIFASICO HASTA 35 KW  (propiedad de Ifema)</t>
  </si>
  <si>
    <t>INSTALACIÓN CUADRO ELÉCTRICO TRIFÁSICO HASTA 9 KW   (propiedad de Ifema)</t>
  </si>
  <si>
    <t>INSTALACIÓN CUADRO ELÉCTRICO TRIFASICO DE 36 A 80 KW (propiedad de Ifema)</t>
  </si>
  <si>
    <t>ENCHUFE MONOFÁSICO HASTA 3.500 W CABLE HASTA 10 M  (CUADRO NO INCLUIDO)</t>
  </si>
  <si>
    <t>ENCHUFE TRIFASICO HASTA 9.000 W. DE 10 M DE LONGITUD CON CETAC DE 16 AMPERIOS MACHO Y HEMBRA EN LOS EXTREMOS (CUADRO NO INCLUIDO)</t>
  </si>
  <si>
    <t>ENCHUFE TRIFASICO HASTA 18.000 W. DE 10 M DE LONGITUD CON CETAC DE 32 AMPERIOS MACHO Y HEMBRA EN LOS EXTREMOS (CUADRO NO INCLUIDO)</t>
  </si>
  <si>
    <t>ENCHUFE TRIFASICO HASTA 37.000 W. DE 10 M DE LONGITUD CON CETAC DE 63 AMPERIOS MACHO Y HEMBRA EN LOS EXTREMOS (CUADRO NO INCLUIDO)</t>
  </si>
  <si>
    <t>FOCO LED EN CARRIL</t>
  </si>
  <si>
    <t>FOCO LED CON BRAZO</t>
  </si>
  <si>
    <t>PANEL MELAMINADO DE DIFERENTE COLOR</t>
  </si>
  <si>
    <t>PUERTA DOBLE CON LLAVE</t>
  </si>
  <si>
    <t xml:space="preserve">PUERTA DOBLE CON LLAVE (MADERA) </t>
  </si>
  <si>
    <t>VIGA SUPLEMENTARIA (MADERA)</t>
  </si>
  <si>
    <t>(cumplimentar únicamente las celdas en color azul en la hoja excel)</t>
  </si>
  <si>
    <t>ANEXO IX -B- (3)</t>
  </si>
  <si>
    <t>PROYECTOS DE DISEÑO FERIAL</t>
  </si>
  <si>
    <t>ANEXO IX -B- (4)</t>
  </si>
  <si>
    <t>Precio unitario máximo IVA EXCLUIDO</t>
  </si>
  <si>
    <t>Precio unitario ofertado IVA EXCLUIDO</t>
  </si>
  <si>
    <t>Modular abierto MadridJoya</t>
  </si>
  <si>
    <t>Modular cerrado MadridJoya</t>
  </si>
  <si>
    <t>MATERIALES COMPLEMENTARIOS PARA EXPOSITORES (indicar total -1-  de la hoja materiales complementarios) NO LICITABLES</t>
  </si>
  <si>
    <t>MATERIALES COMPLEMENTARIOS PARA NECESIDADES PROPIAS DE IFEMA (indicar total  -2-  de la hoja materiales complementarios IFEMA)</t>
  </si>
  <si>
    <t>(según importe total -3- indicado en la hoja de PROYECTOS DE DISEÑO)</t>
  </si>
  <si>
    <t>TOTAL OFERTADO  (indicar esta cantidad en el Anexo IX A de oferta económica)</t>
  </si>
  <si>
    <t>Firma del Representante legal</t>
  </si>
  <si>
    <t>HORA TÉCNICO (MÍNIMO 1h.)</t>
  </si>
  <si>
    <t>HORA TÉCNICO (Mínimo 1 h)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</si>
</sst>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1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name val="Arial"/>
      <family val="2"/>
    </font>
    <font>
      <sz val="10"/>
      <name val="Arial"/>
      <family val="2"/>
    </font>
    <font>
      <sz val="10"/>
      <color theme="1"/>
      <name val="Calibri"/>
      <family val="2"/>
      <scheme val="minor"/>
    </font>
    <font>
      <sz val="10"/>
      <name val="Arial Narrow"/>
      <family val="2"/>
    </font>
    <font>
      <b/>
      <sz val="10"/>
      <name val="Arial"/>
      <family val="2"/>
    </font>
    <font>
      <b/>
      <sz val="12"/>
      <name val="Arial"/>
      <family val="2"/>
    </font>
    <font>
      <sz val="14"/>
      <name val="Arial"/>
      <family val="2"/>
    </font>
    <font>
      <sz val="10"/>
      <color theme="1"/>
      <name val="Arial"/>
      <family val="2"/>
    </font>
    <font>
      <b/>
      <sz val="11"/>
      <name val="Arial"/>
      <family val="2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sz val="12"/>
      <name val="Arial"/>
      <family val="2"/>
    </font>
    <font>
      <sz val="11"/>
      <name val="Arial"/>
      <family val="2"/>
    </font>
    <font>
      <b/>
      <sz val="15"/>
      <color theme="1"/>
      <name val="Calibri"/>
      <family val="2"/>
      <scheme val="minor"/>
    </font>
    <font>
      <sz val="8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3" tint="0.59999389629810485"/>
        <bgColor indexed="64"/>
      </patternFill>
    </fill>
  </fills>
  <borders count="4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3" fillId="0" borderId="0"/>
    <xf numFmtId="0" fontId="5" fillId="0" borderId="0"/>
  </cellStyleXfs>
  <cellXfs count="128">
    <xf numFmtId="0" fontId="0" fillId="0" borderId="0" xfId="0"/>
    <xf numFmtId="0" fontId="2" fillId="0" borderId="1" xfId="0" applyFont="1" applyFill="1" applyBorder="1" applyAlignment="1">
      <alignment horizontal="centerContinuous" wrapText="1"/>
    </xf>
    <xf numFmtId="0" fontId="2" fillId="0" borderId="2" xfId="0" applyFont="1" applyFill="1" applyBorder="1" applyAlignment="1">
      <alignment horizontal="right" vertical="center" wrapText="1"/>
    </xf>
    <xf numFmtId="0" fontId="2" fillId="0" borderId="3" xfId="0" applyFont="1" applyFill="1" applyBorder="1" applyAlignment="1">
      <alignment horizontal="centerContinuous" vertical="center" wrapText="1"/>
    </xf>
    <xf numFmtId="0" fontId="0" fillId="0" borderId="0" xfId="0" applyAlignment="1"/>
    <xf numFmtId="0" fontId="0" fillId="0" borderId="0" xfId="0" applyAlignment="1">
      <alignment horizontal="right"/>
    </xf>
    <xf numFmtId="0" fontId="4" fillId="0" borderId="0" xfId="0" applyFont="1"/>
    <xf numFmtId="0" fontId="0" fillId="2" borderId="0" xfId="0" applyFill="1"/>
    <xf numFmtId="0" fontId="2" fillId="0" borderId="0" xfId="0" applyFont="1" applyFill="1" applyBorder="1" applyAlignment="1">
      <alignment horizontal="centerContinuous" vertical="center" wrapText="1"/>
    </xf>
    <xf numFmtId="4" fontId="6" fillId="0" borderId="9" xfId="0" applyNumberFormat="1" applyFont="1" applyFill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0" fillId="3" borderId="0" xfId="0" applyFill="1"/>
    <xf numFmtId="0" fontId="0" fillId="3" borderId="0" xfId="0" applyFill="1" applyAlignment="1"/>
    <xf numFmtId="0" fontId="7" fillId="0" borderId="1" xfId="0" applyFont="1" applyFill="1" applyBorder="1" applyAlignment="1">
      <alignment horizontal="center" vertical="center"/>
    </xf>
    <xf numFmtId="49" fontId="0" fillId="0" borderId="8" xfId="0" applyNumberFormat="1" applyBorder="1"/>
    <xf numFmtId="0" fontId="0" fillId="0" borderId="4" xfId="0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4" fontId="11" fillId="0" borderId="5" xfId="0" applyNumberFormat="1" applyFont="1" applyBorder="1" applyAlignment="1">
      <alignment horizontal="center" vertical="center" wrapText="1"/>
    </xf>
    <xf numFmtId="0" fontId="0" fillId="5" borderId="0" xfId="0" applyFill="1"/>
    <xf numFmtId="0" fontId="11" fillId="4" borderId="6" xfId="0" applyFont="1" applyFill="1" applyBorder="1" applyAlignment="1" applyProtection="1">
      <alignment horizontal="center" vertical="center" wrapText="1"/>
      <protection locked="0"/>
    </xf>
    <xf numFmtId="4" fontId="8" fillId="0" borderId="18" xfId="0" applyNumberFormat="1" applyFont="1" applyFill="1" applyBorder="1" applyAlignment="1">
      <alignment horizontal="center" vertical="center" wrapText="1"/>
    </xf>
    <xf numFmtId="0" fontId="9" fillId="0" borderId="26" xfId="0" applyFont="1" applyFill="1" applyBorder="1" applyAlignment="1">
      <alignment horizontal="left" vertical="center"/>
    </xf>
    <xf numFmtId="4" fontId="8" fillId="3" borderId="18" xfId="1" applyNumberFormat="1" applyFont="1" applyFill="1" applyBorder="1" applyAlignment="1">
      <alignment horizontal="center" vertical="center" wrapText="1"/>
    </xf>
    <xf numFmtId="4" fontId="8" fillId="0" borderId="19" xfId="0" applyNumberFormat="1" applyFont="1" applyFill="1" applyBorder="1" applyAlignment="1">
      <alignment horizontal="center" vertical="center" wrapText="1"/>
    </xf>
    <xf numFmtId="3" fontId="3" fillId="0" borderId="20" xfId="1" applyNumberFormat="1" applyFont="1" applyFill="1" applyBorder="1" applyAlignment="1">
      <alignment horizontal="left" vertical="center"/>
    </xf>
    <xf numFmtId="4" fontId="8" fillId="3" borderId="19" xfId="1" applyNumberFormat="1" applyFont="1" applyFill="1" applyBorder="1" applyAlignment="1">
      <alignment horizontal="center" vertical="center" wrapText="1"/>
    </xf>
    <xf numFmtId="0" fontId="9" fillId="0" borderId="20" xfId="0" applyFont="1" applyFill="1" applyBorder="1" applyAlignment="1">
      <alignment horizontal="left" vertical="center"/>
    </xf>
    <xf numFmtId="0" fontId="0" fillId="0" borderId="6" xfId="0" applyBorder="1" applyAlignment="1">
      <alignment horizontal="center" vertical="center" wrapText="1"/>
    </xf>
    <xf numFmtId="4" fontId="0" fillId="0" borderId="6" xfId="0" applyNumberFormat="1" applyBorder="1" applyAlignment="1">
      <alignment horizontal="center" vertical="center" wrapText="1"/>
    </xf>
    <xf numFmtId="0" fontId="1" fillId="6" borderId="23" xfId="0" applyFont="1" applyFill="1" applyBorder="1" applyAlignment="1">
      <alignment horizontal="center" vertical="center" wrapText="1"/>
    </xf>
    <xf numFmtId="0" fontId="1" fillId="6" borderId="17" xfId="0" applyFont="1" applyFill="1" applyBorder="1" applyAlignment="1">
      <alignment horizontal="center" vertical="center" wrapText="1"/>
    </xf>
    <xf numFmtId="0" fontId="1" fillId="6" borderId="22" xfId="0" applyFont="1" applyFill="1" applyBorder="1" applyAlignment="1">
      <alignment horizontal="center" vertical="center" wrapText="1"/>
    </xf>
    <xf numFmtId="0" fontId="0" fillId="6" borderId="6" xfId="0" applyFill="1" applyBorder="1" applyAlignment="1">
      <alignment horizontal="center" vertical="center" wrapText="1"/>
    </xf>
    <xf numFmtId="0" fontId="0" fillId="0" borderId="0" xfId="0" applyFill="1"/>
    <xf numFmtId="0" fontId="0" fillId="0" borderId="0" xfId="0" applyFill="1" applyAlignment="1"/>
    <xf numFmtId="4" fontId="10" fillId="0" borderId="29" xfId="0" applyNumberFormat="1" applyFont="1" applyBorder="1" applyAlignment="1">
      <alignment horizontal="center" vertical="center" wrapText="1"/>
    </xf>
    <xf numFmtId="4" fontId="8" fillId="3" borderId="19" xfId="0" applyNumberFormat="1" applyFont="1" applyFill="1" applyBorder="1" applyAlignment="1">
      <alignment horizontal="center" vertical="center" wrapText="1"/>
    </xf>
    <xf numFmtId="4" fontId="8" fillId="0" borderId="6" xfId="0" applyNumberFormat="1" applyFont="1" applyBorder="1" applyAlignment="1">
      <alignment horizontal="center"/>
    </xf>
    <xf numFmtId="4" fontId="12" fillId="0" borderId="35" xfId="0" applyNumberFormat="1" applyFont="1" applyBorder="1" applyAlignment="1">
      <alignment horizontal="center" vertical="center" wrapText="1"/>
    </xf>
    <xf numFmtId="0" fontId="0" fillId="0" borderId="19" xfId="0" applyBorder="1"/>
    <xf numFmtId="0" fontId="1" fillId="0" borderId="19" xfId="0" applyFont="1" applyBorder="1" applyAlignment="1">
      <alignment horizontal="center" vertical="center" wrapText="1"/>
    </xf>
    <xf numFmtId="4" fontId="1" fillId="0" borderId="5" xfId="0" applyNumberFormat="1" applyFont="1" applyBorder="1" applyAlignment="1">
      <alignment horizontal="center" vertical="center" wrapText="1"/>
    </xf>
    <xf numFmtId="0" fontId="1" fillId="6" borderId="19" xfId="0" applyFont="1" applyFill="1" applyBorder="1" applyAlignment="1">
      <alignment horizontal="center" vertical="center" wrapText="1"/>
    </xf>
    <xf numFmtId="0" fontId="1" fillId="6" borderId="5" xfId="0" applyFont="1" applyFill="1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0" fillId="0" borderId="32" xfId="0" applyBorder="1" applyAlignment="1">
      <alignment horizontal="center" vertical="center" wrapText="1"/>
    </xf>
    <xf numFmtId="4" fontId="11" fillId="0" borderId="37" xfId="0" applyNumberFormat="1" applyFont="1" applyBorder="1" applyAlignment="1">
      <alignment horizontal="center" vertical="center" wrapText="1"/>
    </xf>
    <xf numFmtId="0" fontId="1" fillId="0" borderId="38" xfId="0" applyFont="1" applyBorder="1" applyAlignment="1">
      <alignment horizontal="center"/>
    </xf>
    <xf numFmtId="4" fontId="0" fillId="7" borderId="6" xfId="0" applyNumberFormat="1" applyFill="1" applyBorder="1" applyAlignment="1" applyProtection="1">
      <alignment horizontal="center" vertical="center" wrapText="1"/>
      <protection locked="0"/>
    </xf>
    <xf numFmtId="0" fontId="13" fillId="0" borderId="25" xfId="1" applyFont="1" applyFill="1" applyBorder="1" applyAlignment="1">
      <alignment horizontal="left" vertical="center" indent="1"/>
    </xf>
    <xf numFmtId="0" fontId="13" fillId="0" borderId="27" xfId="1" applyFont="1" applyFill="1" applyBorder="1" applyAlignment="1">
      <alignment horizontal="left" vertical="center" indent="1"/>
    </xf>
    <xf numFmtId="0" fontId="13" fillId="0" borderId="27" xfId="1" applyFont="1" applyFill="1" applyBorder="1" applyAlignment="1">
      <alignment horizontal="left" vertical="center" wrapText="1" indent="1"/>
    </xf>
    <xf numFmtId="0" fontId="14" fillId="0" borderId="27" xfId="1" applyFont="1" applyFill="1" applyBorder="1" applyAlignment="1">
      <alignment horizontal="left" vertical="center" wrapText="1" indent="1"/>
    </xf>
    <xf numFmtId="49" fontId="13" fillId="0" borderId="27" xfId="2" applyNumberFormat="1" applyFont="1" applyFill="1" applyBorder="1" applyAlignment="1">
      <alignment horizontal="left" vertical="center" indent="1"/>
    </xf>
    <xf numFmtId="4" fontId="8" fillId="4" borderId="19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0" xfId="0" applyProtection="1">
      <protection locked="0"/>
    </xf>
    <xf numFmtId="0" fontId="4" fillId="0" borderId="0" xfId="0" applyFont="1" applyProtection="1">
      <protection locked="0"/>
    </xf>
    <xf numFmtId="0" fontId="2" fillId="0" borderId="1" xfId="0" applyFont="1" applyFill="1" applyBorder="1" applyAlignment="1" applyProtection="1">
      <alignment horizontal="centerContinuous" wrapText="1"/>
    </xf>
    <xf numFmtId="0" fontId="2" fillId="0" borderId="2" xfId="0" applyFont="1" applyFill="1" applyBorder="1" applyAlignment="1" applyProtection="1">
      <alignment horizontal="right" vertical="center" wrapText="1"/>
    </xf>
    <xf numFmtId="0" fontId="2" fillId="0" borderId="2" xfId="0" applyFont="1" applyFill="1" applyBorder="1" applyAlignment="1" applyProtection="1">
      <alignment horizontal="centerContinuous" vertical="center" wrapText="1"/>
    </xf>
    <xf numFmtId="0" fontId="2" fillId="0" borderId="0" xfId="0" applyFont="1" applyFill="1" applyBorder="1" applyAlignment="1" applyProtection="1">
      <alignment horizontal="centerContinuous" vertical="center" wrapText="1"/>
    </xf>
    <xf numFmtId="0" fontId="0" fillId="0" borderId="0" xfId="0" applyProtection="1"/>
    <xf numFmtId="0" fontId="0" fillId="0" borderId="0" xfId="0" applyAlignment="1" applyProtection="1">
      <alignment horizontal="right"/>
    </xf>
    <xf numFmtId="0" fontId="4" fillId="0" borderId="0" xfId="0" applyFont="1" applyProtection="1"/>
    <xf numFmtId="0" fontId="7" fillId="0" borderId="1" xfId="2" applyFont="1" applyFill="1" applyBorder="1" applyAlignment="1" applyProtection="1">
      <alignment horizontal="center"/>
    </xf>
    <xf numFmtId="0" fontId="16" fillId="0" borderId="8" xfId="2" applyFont="1" applyFill="1" applyBorder="1" applyAlignment="1" applyProtection="1">
      <alignment horizontal="center" vertical="center" wrapText="1"/>
    </xf>
    <xf numFmtId="0" fontId="0" fillId="0" borderId="9" xfId="0" applyBorder="1" applyAlignment="1" applyProtection="1">
      <alignment horizontal="center"/>
    </xf>
    <xf numFmtId="0" fontId="0" fillId="0" borderId="25" xfId="0" applyBorder="1" applyProtection="1"/>
    <xf numFmtId="0" fontId="0" fillId="0" borderId="30" xfId="0" applyBorder="1" applyAlignment="1" applyProtection="1">
      <alignment horizontal="right" indent="1"/>
    </xf>
    <xf numFmtId="164" fontId="0" fillId="0" borderId="26" xfId="0" applyNumberFormat="1" applyBorder="1" applyAlignment="1" applyProtection="1">
      <alignment horizontal="right"/>
    </xf>
    <xf numFmtId="0" fontId="0" fillId="0" borderId="26" xfId="0" applyBorder="1" applyAlignment="1" applyProtection="1">
      <alignment horizontal="left"/>
    </xf>
    <xf numFmtId="164" fontId="0" fillId="0" borderId="25" xfId="0" applyNumberFormat="1" applyBorder="1" applyAlignment="1" applyProtection="1">
      <alignment horizontal="right" indent="1"/>
    </xf>
    <xf numFmtId="0" fontId="0" fillId="0" borderId="27" xfId="0" applyBorder="1" applyProtection="1"/>
    <xf numFmtId="0" fontId="0" fillId="0" borderId="41" xfId="0" applyBorder="1" applyAlignment="1" applyProtection="1">
      <alignment horizontal="right" indent="1"/>
    </xf>
    <xf numFmtId="164" fontId="0" fillId="0" borderId="20" xfId="0" applyNumberFormat="1" applyBorder="1" applyAlignment="1" applyProtection="1">
      <alignment horizontal="right"/>
    </xf>
    <xf numFmtId="0" fontId="0" fillId="0" borderId="20" xfId="0" applyBorder="1" applyAlignment="1" applyProtection="1">
      <alignment horizontal="left"/>
    </xf>
    <xf numFmtId="164" fontId="0" fillId="0" borderId="27" xfId="0" applyNumberFormat="1" applyBorder="1" applyAlignment="1" applyProtection="1">
      <alignment horizontal="right" indent="1"/>
    </xf>
    <xf numFmtId="0" fontId="11" fillId="0" borderId="27" xfId="0" applyFont="1" applyBorder="1" applyProtection="1"/>
    <xf numFmtId="0" fontId="11" fillId="0" borderId="41" xfId="0" applyFont="1" applyBorder="1" applyAlignment="1" applyProtection="1">
      <alignment horizontal="right" indent="1"/>
    </xf>
    <xf numFmtId="164" fontId="11" fillId="0" borderId="20" xfId="0" applyNumberFormat="1" applyFont="1" applyBorder="1" applyAlignment="1" applyProtection="1">
      <alignment horizontal="right"/>
    </xf>
    <xf numFmtId="0" fontId="11" fillId="0" borderId="20" xfId="0" applyFont="1" applyBorder="1" applyAlignment="1" applyProtection="1">
      <alignment horizontal="left"/>
    </xf>
    <xf numFmtId="0" fontId="0" fillId="0" borderId="31" xfId="0" applyBorder="1" applyProtection="1"/>
    <xf numFmtId="0" fontId="0" fillId="0" borderId="39" xfId="0" applyBorder="1" applyProtection="1"/>
    <xf numFmtId="0" fontId="0" fillId="0" borderId="40" xfId="0" applyBorder="1" applyProtection="1"/>
    <xf numFmtId="164" fontId="0" fillId="0" borderId="8" xfId="0" applyNumberFormat="1" applyBorder="1" applyAlignment="1" applyProtection="1">
      <alignment horizontal="center" vertical="center" wrapText="1"/>
    </xf>
    <xf numFmtId="164" fontId="0" fillId="0" borderId="20" xfId="0" applyNumberFormat="1" applyBorder="1" applyAlignment="1" applyProtection="1">
      <alignment horizontal="right" vertical="center"/>
    </xf>
    <xf numFmtId="164" fontId="0" fillId="0" borderId="33" xfId="0" applyNumberFormat="1" applyBorder="1" applyAlignment="1" applyProtection="1">
      <alignment horizontal="right" vertical="center"/>
    </xf>
    <xf numFmtId="0" fontId="0" fillId="0" borderId="20" xfId="0" applyBorder="1" applyAlignment="1" applyProtection="1">
      <alignment horizontal="left" vertical="center"/>
    </xf>
    <xf numFmtId="0" fontId="0" fillId="0" borderId="33" xfId="0" applyBorder="1" applyAlignment="1" applyProtection="1">
      <alignment horizontal="left" vertical="center"/>
    </xf>
    <xf numFmtId="4" fontId="16" fillId="0" borderId="2" xfId="0" applyNumberFormat="1" applyFont="1" applyFill="1" applyBorder="1" applyAlignment="1" applyProtection="1">
      <alignment horizontal="center" vertical="center"/>
    </xf>
    <xf numFmtId="4" fontId="16" fillId="0" borderId="3" xfId="0" applyNumberFormat="1" applyFont="1" applyFill="1" applyBorder="1" applyAlignment="1" applyProtection="1">
      <alignment horizontal="center" vertical="center"/>
    </xf>
    <xf numFmtId="0" fontId="6" fillId="0" borderId="14" xfId="1" applyFont="1" applyFill="1" applyBorder="1" applyAlignment="1" applyProtection="1">
      <alignment horizontal="center" vertical="center"/>
    </xf>
    <xf numFmtId="0" fontId="6" fillId="0" borderId="7" xfId="1" applyFont="1" applyFill="1" applyBorder="1" applyAlignment="1" applyProtection="1">
      <alignment horizontal="center" vertical="center"/>
    </xf>
    <xf numFmtId="0" fontId="6" fillId="0" borderId="15" xfId="1" applyFont="1" applyFill="1" applyBorder="1" applyAlignment="1" applyProtection="1">
      <alignment horizontal="center" vertical="center"/>
    </xf>
    <xf numFmtId="0" fontId="2" fillId="0" borderId="1" xfId="0" applyFont="1" applyFill="1" applyBorder="1" applyAlignment="1" applyProtection="1">
      <alignment horizontal="center" wrapText="1"/>
    </xf>
    <xf numFmtId="0" fontId="2" fillId="0" borderId="2" xfId="0" applyFont="1" applyFill="1" applyBorder="1" applyAlignment="1" applyProtection="1">
      <alignment horizontal="center" wrapText="1"/>
    </xf>
    <xf numFmtId="0" fontId="2" fillId="0" borderId="3" xfId="0" applyFont="1" applyFill="1" applyBorder="1" applyAlignment="1" applyProtection="1">
      <alignment horizontal="center" wrapText="1"/>
    </xf>
    <xf numFmtId="0" fontId="2" fillId="0" borderId="11" xfId="0" applyFont="1" applyFill="1" applyBorder="1" applyAlignment="1" applyProtection="1">
      <alignment horizontal="center" wrapText="1"/>
    </xf>
    <xf numFmtId="0" fontId="2" fillId="0" borderId="12" xfId="0" applyFont="1" applyFill="1" applyBorder="1" applyAlignment="1" applyProtection="1">
      <alignment horizontal="center" wrapText="1"/>
    </xf>
    <xf numFmtId="0" fontId="2" fillId="0" borderId="13" xfId="0" applyFont="1" applyFill="1" applyBorder="1" applyAlignment="1" applyProtection="1">
      <alignment horizontal="center" wrapText="1"/>
    </xf>
    <xf numFmtId="0" fontId="0" fillId="0" borderId="31" xfId="0" applyBorder="1" applyAlignment="1" applyProtection="1">
      <alignment horizontal="right" vertical="center" indent="1"/>
    </xf>
    <xf numFmtId="0" fontId="0" fillId="0" borderId="39" xfId="0" applyBorder="1" applyAlignment="1" applyProtection="1">
      <alignment horizontal="right" vertical="center" indent="1"/>
    </xf>
    <xf numFmtId="0" fontId="0" fillId="0" borderId="31" xfId="0" applyBorder="1" applyAlignment="1" applyProtection="1">
      <alignment horizontal="right" indent="1"/>
    </xf>
    <xf numFmtId="0" fontId="0" fillId="0" borderId="39" xfId="0" applyBorder="1" applyAlignment="1" applyProtection="1">
      <alignment horizontal="right" indent="1"/>
    </xf>
    <xf numFmtId="0" fontId="0" fillId="0" borderId="40" xfId="0" applyBorder="1" applyAlignment="1" applyProtection="1">
      <alignment horizontal="right" indent="1"/>
    </xf>
    <xf numFmtId="0" fontId="2" fillId="0" borderId="1" xfId="0" applyFont="1" applyFill="1" applyBorder="1" applyAlignment="1">
      <alignment horizontal="center" wrapText="1"/>
    </xf>
    <xf numFmtId="0" fontId="2" fillId="0" borderId="2" xfId="0" applyFont="1" applyFill="1" applyBorder="1" applyAlignment="1">
      <alignment horizontal="center" wrapText="1"/>
    </xf>
    <xf numFmtId="0" fontId="2" fillId="0" borderId="11" xfId="0" applyFont="1" applyFill="1" applyBorder="1" applyAlignment="1">
      <alignment horizontal="center" wrapText="1"/>
    </xf>
    <xf numFmtId="0" fontId="2" fillId="0" borderId="12" xfId="0" applyFont="1" applyFill="1" applyBorder="1" applyAlignment="1">
      <alignment horizontal="center" wrapText="1"/>
    </xf>
    <xf numFmtId="4" fontId="6" fillId="0" borderId="1" xfId="0" applyNumberFormat="1" applyFont="1" applyFill="1" applyBorder="1" applyAlignment="1">
      <alignment horizontal="center" vertical="center" wrapText="1"/>
    </xf>
    <xf numFmtId="4" fontId="6" fillId="0" borderId="2" xfId="0" applyNumberFormat="1" applyFont="1" applyFill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0" fillId="0" borderId="0" xfId="0" applyAlignment="1">
      <alignment horizontal="left" vertical="center" wrapText="1"/>
    </xf>
    <xf numFmtId="0" fontId="15" fillId="0" borderId="0" xfId="0" applyFont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36" xfId="0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 wrapText="1"/>
    </xf>
    <xf numFmtId="4" fontId="11" fillId="0" borderId="5" xfId="0" applyNumberFormat="1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1" fillId="0" borderId="20" xfId="0" applyFont="1" applyBorder="1" applyAlignment="1">
      <alignment horizontal="center" vertical="center" wrapText="1"/>
    </xf>
    <xf numFmtId="0" fontId="1" fillId="0" borderId="28" xfId="0" applyFont="1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center" wrapText="1"/>
    </xf>
    <xf numFmtId="0" fontId="1" fillId="0" borderId="24" xfId="0" applyFont="1" applyBorder="1" applyAlignment="1">
      <alignment horizontal="center" vertical="center" wrapText="1"/>
    </xf>
    <xf numFmtId="0" fontId="1" fillId="0" borderId="34" xfId="0" applyFont="1" applyBorder="1" applyAlignment="1">
      <alignment horizontal="center" vertical="center" wrapText="1"/>
    </xf>
    <xf numFmtId="4" fontId="0" fillId="0" borderId="6" xfId="0" applyNumberFormat="1" applyBorder="1" applyAlignment="1">
      <alignment horizontal="center" vertical="center" wrapText="1"/>
    </xf>
  </cellXfs>
  <cellStyles count="3">
    <cellStyle name="Normal" xfId="0" builtinId="0"/>
    <cellStyle name="Normal 2" xfId="1" xr:uid="{00000000-0005-0000-0000-000001000000}"/>
    <cellStyle name="Normal 3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2.bin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3.bin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4.bin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CN47"/>
  <sheetViews>
    <sheetView zoomScale="85" zoomScaleNormal="85" workbookViewId="0">
      <selection activeCell="A7" sqref="A7"/>
    </sheetView>
  </sheetViews>
  <sheetFormatPr baseColWidth="10" defaultRowHeight="14.5" x14ac:dyDescent="0.35"/>
  <cols>
    <col min="1" max="1" width="90" customWidth="1"/>
    <col min="2" max="2" width="11.26953125" style="5" customWidth="1"/>
    <col min="3" max="3" width="13.54296875" style="6" customWidth="1"/>
    <col min="4" max="4" width="11.1796875" style="6" customWidth="1"/>
    <col min="5" max="5" width="14.7265625" style="6" customWidth="1"/>
    <col min="6" max="92" width="11.453125" style="11"/>
  </cols>
  <sheetData>
    <row r="1" spans="1:92" ht="18" x14ac:dyDescent="0.4">
      <c r="A1" s="95" t="s">
        <v>77</v>
      </c>
      <c r="B1" s="96"/>
      <c r="C1" s="96"/>
      <c r="D1" s="96"/>
      <c r="E1" s="97"/>
    </row>
    <row r="2" spans="1:92" ht="18.5" thickBot="1" x14ac:dyDescent="0.45">
      <c r="A2" s="98" t="s">
        <v>76</v>
      </c>
      <c r="B2" s="99"/>
      <c r="C2" s="99"/>
      <c r="D2" s="99"/>
      <c r="E2" s="100"/>
    </row>
    <row r="3" spans="1:92" s="4" customFormat="1" ht="19" customHeight="1" x14ac:dyDescent="0.4">
      <c r="A3" s="58"/>
      <c r="B3" s="59"/>
      <c r="C3" s="60"/>
      <c r="D3" s="60"/>
      <c r="E3" s="61"/>
      <c r="F3" s="12"/>
      <c r="G3" s="12"/>
      <c r="H3" s="12"/>
      <c r="I3" s="12"/>
      <c r="J3" s="12"/>
      <c r="K3" s="12"/>
      <c r="L3" s="12"/>
      <c r="M3" s="12"/>
      <c r="N3" s="12"/>
      <c r="O3" s="12"/>
      <c r="P3" s="12"/>
      <c r="Q3" s="12"/>
      <c r="R3" s="12"/>
      <c r="S3" s="12"/>
      <c r="T3" s="12"/>
      <c r="U3" s="12"/>
      <c r="V3" s="12"/>
      <c r="W3" s="12"/>
      <c r="X3" s="12"/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  <c r="BB3" s="12"/>
      <c r="BC3" s="12"/>
      <c r="BD3" s="12"/>
      <c r="BE3" s="12"/>
      <c r="BF3" s="12"/>
      <c r="BG3" s="12"/>
      <c r="BH3" s="12"/>
      <c r="BI3" s="12"/>
      <c r="BJ3" s="12"/>
      <c r="BK3" s="12"/>
      <c r="BL3" s="12"/>
      <c r="BM3" s="12"/>
      <c r="BN3" s="12"/>
      <c r="BO3" s="12"/>
      <c r="BP3" s="12"/>
      <c r="BQ3" s="12"/>
      <c r="BR3" s="12"/>
      <c r="BS3" s="12"/>
      <c r="BT3" s="12"/>
      <c r="BU3" s="12"/>
      <c r="BV3" s="12"/>
      <c r="BW3" s="12"/>
      <c r="BX3" s="12"/>
      <c r="BY3" s="12"/>
      <c r="BZ3" s="12"/>
      <c r="CA3" s="12"/>
      <c r="CB3" s="12"/>
      <c r="CC3" s="12"/>
      <c r="CD3" s="12"/>
      <c r="CE3" s="12"/>
      <c r="CF3" s="12"/>
      <c r="CG3" s="12"/>
      <c r="CH3" s="12"/>
      <c r="CI3" s="12"/>
      <c r="CJ3" s="12"/>
      <c r="CK3" s="12"/>
      <c r="CL3" s="12"/>
      <c r="CM3" s="12"/>
      <c r="CN3" s="12"/>
    </row>
    <row r="4" spans="1:92" ht="15" thickBot="1" x14ac:dyDescent="0.4">
      <c r="A4" s="62"/>
      <c r="B4" s="63"/>
      <c r="C4" s="64"/>
      <c r="D4" s="64"/>
      <c r="E4" s="64"/>
    </row>
    <row r="5" spans="1:92" ht="33" customHeight="1" thickBot="1" x14ac:dyDescent="0.4">
      <c r="A5" s="65" t="s">
        <v>73</v>
      </c>
      <c r="B5" s="66" t="s">
        <v>79</v>
      </c>
      <c r="C5" s="90" t="s">
        <v>75</v>
      </c>
      <c r="D5" s="91"/>
      <c r="E5" s="67" t="s">
        <v>80</v>
      </c>
    </row>
    <row r="6" spans="1:92" x14ac:dyDescent="0.35">
      <c r="A6" s="68" t="s">
        <v>82</v>
      </c>
      <c r="B6" s="69">
        <v>15</v>
      </c>
      <c r="C6" s="70">
        <v>29.93</v>
      </c>
      <c r="D6" s="71" t="s">
        <v>114</v>
      </c>
      <c r="E6" s="72">
        <f>B6*C6</f>
        <v>448.95</v>
      </c>
    </row>
    <row r="7" spans="1:92" x14ac:dyDescent="0.35">
      <c r="A7" s="73" t="s">
        <v>83</v>
      </c>
      <c r="B7" s="74">
        <v>6</v>
      </c>
      <c r="C7" s="75">
        <v>33.79</v>
      </c>
      <c r="D7" s="76" t="s">
        <v>114</v>
      </c>
      <c r="E7" s="77">
        <f t="shared" ref="E7:E38" si="0">B7*C7</f>
        <v>202.74</v>
      </c>
    </row>
    <row r="8" spans="1:92" x14ac:dyDescent="0.35">
      <c r="A8" s="73" t="s">
        <v>84</v>
      </c>
      <c r="B8" s="74">
        <v>4</v>
      </c>
      <c r="C8" s="75">
        <v>38.85</v>
      </c>
      <c r="D8" s="76" t="s">
        <v>114</v>
      </c>
      <c r="E8" s="77">
        <f t="shared" si="0"/>
        <v>155.4</v>
      </c>
    </row>
    <row r="9" spans="1:92" x14ac:dyDescent="0.35">
      <c r="A9" s="73" t="s">
        <v>85</v>
      </c>
      <c r="B9" s="74">
        <v>0</v>
      </c>
      <c r="C9" s="75">
        <v>129.68</v>
      </c>
      <c r="D9" s="76" t="s">
        <v>114</v>
      </c>
      <c r="E9" s="77">
        <f t="shared" si="0"/>
        <v>0</v>
      </c>
    </row>
    <row r="10" spans="1:92" x14ac:dyDescent="0.35">
      <c r="A10" s="73" t="s">
        <v>86</v>
      </c>
      <c r="B10" s="74">
        <v>0</v>
      </c>
      <c r="C10" s="75">
        <v>44.15</v>
      </c>
      <c r="D10" s="76" t="s">
        <v>114</v>
      </c>
      <c r="E10" s="77">
        <f t="shared" si="0"/>
        <v>0</v>
      </c>
    </row>
    <row r="11" spans="1:92" x14ac:dyDescent="0.35">
      <c r="A11" s="73" t="s">
        <v>87</v>
      </c>
      <c r="B11" s="74">
        <v>0</v>
      </c>
      <c r="C11" s="75">
        <v>42.16</v>
      </c>
      <c r="D11" s="76" t="s">
        <v>114</v>
      </c>
      <c r="E11" s="77">
        <f t="shared" si="0"/>
        <v>0</v>
      </c>
    </row>
    <row r="12" spans="1:92" x14ac:dyDescent="0.35">
      <c r="A12" s="73" t="s">
        <v>88</v>
      </c>
      <c r="B12" s="74">
        <v>0</v>
      </c>
      <c r="C12" s="75">
        <v>24.72</v>
      </c>
      <c r="D12" s="76" t="s">
        <v>114</v>
      </c>
      <c r="E12" s="77">
        <f t="shared" si="0"/>
        <v>0</v>
      </c>
    </row>
    <row r="13" spans="1:92" x14ac:dyDescent="0.35">
      <c r="A13" s="73" t="s">
        <v>89</v>
      </c>
      <c r="B13" s="74">
        <v>0</v>
      </c>
      <c r="C13" s="75">
        <v>49.42</v>
      </c>
      <c r="D13" s="76" t="s">
        <v>114</v>
      </c>
      <c r="E13" s="77">
        <f t="shared" si="0"/>
        <v>0</v>
      </c>
    </row>
    <row r="14" spans="1:92" x14ac:dyDescent="0.35">
      <c r="A14" s="78" t="s">
        <v>90</v>
      </c>
      <c r="B14" s="79">
        <v>10</v>
      </c>
      <c r="C14" s="80">
        <v>39.53</v>
      </c>
      <c r="D14" s="81" t="s">
        <v>114</v>
      </c>
      <c r="E14" s="77">
        <f t="shared" si="0"/>
        <v>395.3</v>
      </c>
    </row>
    <row r="15" spans="1:92" x14ac:dyDescent="0.35">
      <c r="A15" s="78" t="s">
        <v>91</v>
      </c>
      <c r="B15" s="79">
        <v>4</v>
      </c>
      <c r="C15" s="80">
        <v>45.46</v>
      </c>
      <c r="D15" s="81" t="s">
        <v>114</v>
      </c>
      <c r="E15" s="77">
        <f t="shared" si="0"/>
        <v>181.84</v>
      </c>
    </row>
    <row r="16" spans="1:92" x14ac:dyDescent="0.35">
      <c r="A16" s="73" t="s">
        <v>92</v>
      </c>
      <c r="B16" s="74">
        <v>0</v>
      </c>
      <c r="C16" s="75">
        <v>110.18</v>
      </c>
      <c r="D16" s="76" t="s">
        <v>114</v>
      </c>
      <c r="E16" s="77">
        <f t="shared" si="0"/>
        <v>0</v>
      </c>
    </row>
    <row r="17" spans="1:5" x14ac:dyDescent="0.35">
      <c r="A17" s="73" t="s">
        <v>93</v>
      </c>
      <c r="B17" s="74">
        <v>4</v>
      </c>
      <c r="C17" s="75">
        <v>97.22</v>
      </c>
      <c r="D17" s="76" t="s">
        <v>114</v>
      </c>
      <c r="E17" s="77">
        <f t="shared" si="0"/>
        <v>388.88</v>
      </c>
    </row>
    <row r="18" spans="1:5" x14ac:dyDescent="0.35">
      <c r="A18" s="73" t="s">
        <v>94</v>
      </c>
      <c r="B18" s="74">
        <v>8</v>
      </c>
      <c r="C18" s="75">
        <v>27.09</v>
      </c>
      <c r="D18" s="76" t="s">
        <v>115</v>
      </c>
      <c r="E18" s="77">
        <f t="shared" si="0"/>
        <v>216.72</v>
      </c>
    </row>
    <row r="19" spans="1:5" x14ac:dyDescent="0.35">
      <c r="A19" s="73" t="s">
        <v>95</v>
      </c>
      <c r="B19" s="74">
        <v>5</v>
      </c>
      <c r="C19" s="75">
        <v>19.489999999999998</v>
      </c>
      <c r="D19" s="76" t="s">
        <v>114</v>
      </c>
      <c r="E19" s="77">
        <f t="shared" si="0"/>
        <v>97.449999999999989</v>
      </c>
    </row>
    <row r="20" spans="1:5" x14ac:dyDescent="0.35">
      <c r="A20" s="73" t="s">
        <v>96</v>
      </c>
      <c r="B20" s="74">
        <v>4</v>
      </c>
      <c r="C20" s="75">
        <v>19.489999999999998</v>
      </c>
      <c r="D20" s="76" t="s">
        <v>114</v>
      </c>
      <c r="E20" s="77">
        <f t="shared" si="0"/>
        <v>77.959999999999994</v>
      </c>
    </row>
    <row r="21" spans="1:5" x14ac:dyDescent="0.35">
      <c r="A21" s="73" t="s">
        <v>97</v>
      </c>
      <c r="B21" s="74">
        <v>0</v>
      </c>
      <c r="C21" s="75">
        <v>19.489999999999998</v>
      </c>
      <c r="D21" s="76" t="s">
        <v>114</v>
      </c>
      <c r="E21" s="77">
        <f t="shared" si="0"/>
        <v>0</v>
      </c>
    </row>
    <row r="22" spans="1:5" x14ac:dyDescent="0.35">
      <c r="A22" s="73" t="s">
        <v>152</v>
      </c>
      <c r="B22" s="74">
        <v>0</v>
      </c>
      <c r="C22" s="75">
        <v>34.5</v>
      </c>
      <c r="D22" s="76" t="s">
        <v>114</v>
      </c>
      <c r="E22" s="77">
        <f t="shared" si="0"/>
        <v>0</v>
      </c>
    </row>
    <row r="23" spans="1:5" x14ac:dyDescent="0.35">
      <c r="A23" s="73" t="s">
        <v>98</v>
      </c>
      <c r="B23" s="74">
        <v>0</v>
      </c>
      <c r="C23" s="75">
        <v>47.1</v>
      </c>
      <c r="D23" s="76" t="s">
        <v>114</v>
      </c>
      <c r="E23" s="77">
        <f t="shared" si="0"/>
        <v>0</v>
      </c>
    </row>
    <row r="24" spans="1:5" x14ac:dyDescent="0.35">
      <c r="A24" s="73" t="s">
        <v>99</v>
      </c>
      <c r="B24" s="74">
        <v>3</v>
      </c>
      <c r="C24" s="75">
        <v>67.42</v>
      </c>
      <c r="D24" s="76" t="s">
        <v>114</v>
      </c>
      <c r="E24" s="77">
        <f t="shared" si="0"/>
        <v>202.26</v>
      </c>
    </row>
    <row r="25" spans="1:5" x14ac:dyDescent="0.35">
      <c r="A25" s="73" t="s">
        <v>100</v>
      </c>
      <c r="B25" s="74">
        <v>0</v>
      </c>
      <c r="C25" s="75">
        <v>65.86</v>
      </c>
      <c r="D25" s="76" t="s">
        <v>114</v>
      </c>
      <c r="E25" s="77">
        <f t="shared" si="0"/>
        <v>0</v>
      </c>
    </row>
    <row r="26" spans="1:5" x14ac:dyDescent="0.35">
      <c r="A26" s="73" t="s">
        <v>101</v>
      </c>
      <c r="B26" s="74">
        <v>22</v>
      </c>
      <c r="C26" s="75">
        <v>34.92</v>
      </c>
      <c r="D26" s="76" t="s">
        <v>114</v>
      </c>
      <c r="E26" s="77">
        <f t="shared" si="0"/>
        <v>768.24</v>
      </c>
    </row>
    <row r="27" spans="1:5" x14ac:dyDescent="0.35">
      <c r="A27" s="73" t="s">
        <v>102</v>
      </c>
      <c r="B27" s="74">
        <v>0</v>
      </c>
      <c r="C27" s="75">
        <v>34.92</v>
      </c>
      <c r="D27" s="76" t="s">
        <v>114</v>
      </c>
      <c r="E27" s="77">
        <f t="shared" si="0"/>
        <v>0</v>
      </c>
    </row>
    <row r="28" spans="1:5" x14ac:dyDescent="0.35">
      <c r="A28" s="73" t="s">
        <v>103</v>
      </c>
      <c r="B28" s="74">
        <v>0</v>
      </c>
      <c r="C28" s="75">
        <v>31.16</v>
      </c>
      <c r="D28" s="76" t="s">
        <v>114</v>
      </c>
      <c r="E28" s="77">
        <f t="shared" si="0"/>
        <v>0</v>
      </c>
    </row>
    <row r="29" spans="1:5" x14ac:dyDescent="0.35">
      <c r="A29" s="73" t="s">
        <v>104</v>
      </c>
      <c r="B29" s="74">
        <v>0</v>
      </c>
      <c r="C29" s="75">
        <v>32.57</v>
      </c>
      <c r="D29" s="76" t="s">
        <v>114</v>
      </c>
      <c r="E29" s="77">
        <f t="shared" si="0"/>
        <v>0</v>
      </c>
    </row>
    <row r="30" spans="1:5" x14ac:dyDescent="0.35">
      <c r="A30" s="73" t="s">
        <v>105</v>
      </c>
      <c r="B30" s="74">
        <v>4</v>
      </c>
      <c r="C30" s="75">
        <v>23.38</v>
      </c>
      <c r="D30" s="76" t="s">
        <v>114</v>
      </c>
      <c r="E30" s="77">
        <f t="shared" si="0"/>
        <v>93.52</v>
      </c>
    </row>
    <row r="31" spans="1:5" x14ac:dyDescent="0.35">
      <c r="A31" s="82" t="s">
        <v>106</v>
      </c>
      <c r="B31" s="101">
        <v>3</v>
      </c>
      <c r="C31" s="86">
        <v>151.72</v>
      </c>
      <c r="D31" s="88" t="s">
        <v>114</v>
      </c>
      <c r="E31" s="77">
        <f t="shared" si="0"/>
        <v>455.15999999999997</v>
      </c>
    </row>
    <row r="32" spans="1:5" x14ac:dyDescent="0.35">
      <c r="A32" s="83" t="s">
        <v>107</v>
      </c>
      <c r="B32" s="102"/>
      <c r="C32" s="86"/>
      <c r="D32" s="88"/>
      <c r="E32" s="77">
        <f t="shared" si="0"/>
        <v>0</v>
      </c>
    </row>
    <row r="33" spans="1:5" x14ac:dyDescent="0.35">
      <c r="A33" s="82" t="s">
        <v>108</v>
      </c>
      <c r="B33" s="103">
        <v>0</v>
      </c>
      <c r="C33" s="86">
        <v>223.51</v>
      </c>
      <c r="D33" s="88" t="s">
        <v>114</v>
      </c>
      <c r="E33" s="77">
        <f t="shared" si="0"/>
        <v>0</v>
      </c>
    </row>
    <row r="34" spans="1:5" x14ac:dyDescent="0.35">
      <c r="A34" s="83" t="s">
        <v>109</v>
      </c>
      <c r="B34" s="104"/>
      <c r="C34" s="86"/>
      <c r="D34" s="88"/>
      <c r="E34" s="77">
        <f t="shared" si="0"/>
        <v>0</v>
      </c>
    </row>
    <row r="35" spans="1:5" x14ac:dyDescent="0.35">
      <c r="A35" s="82" t="s">
        <v>110</v>
      </c>
      <c r="B35" s="103">
        <v>0</v>
      </c>
      <c r="C35" s="86">
        <v>210</v>
      </c>
      <c r="D35" s="88" t="s">
        <v>114</v>
      </c>
      <c r="E35" s="77">
        <f t="shared" si="0"/>
        <v>0</v>
      </c>
    </row>
    <row r="36" spans="1:5" x14ac:dyDescent="0.35">
      <c r="A36" s="83" t="s">
        <v>111</v>
      </c>
      <c r="B36" s="104"/>
      <c r="C36" s="86"/>
      <c r="D36" s="88"/>
      <c r="E36" s="77">
        <f t="shared" si="0"/>
        <v>0</v>
      </c>
    </row>
    <row r="37" spans="1:5" x14ac:dyDescent="0.35">
      <c r="A37" s="82" t="s">
        <v>112</v>
      </c>
      <c r="B37" s="103">
        <v>0</v>
      </c>
      <c r="C37" s="86">
        <v>248</v>
      </c>
      <c r="D37" s="88" t="s">
        <v>114</v>
      </c>
      <c r="E37" s="77">
        <f t="shared" si="0"/>
        <v>0</v>
      </c>
    </row>
    <row r="38" spans="1:5" ht="15" thickBot="1" x14ac:dyDescent="0.4">
      <c r="A38" s="84" t="s">
        <v>113</v>
      </c>
      <c r="B38" s="105"/>
      <c r="C38" s="87"/>
      <c r="D38" s="89"/>
      <c r="E38" s="77">
        <f t="shared" si="0"/>
        <v>0</v>
      </c>
    </row>
    <row r="39" spans="1:5" ht="52.5" customHeight="1" thickBot="1" x14ac:dyDescent="0.4">
      <c r="A39" s="92" t="s">
        <v>78</v>
      </c>
      <c r="B39" s="93"/>
      <c r="C39" s="93"/>
      <c r="D39" s="94"/>
      <c r="E39" s="85">
        <f>SUM(E6:E38)</f>
        <v>3684.4199999999996</v>
      </c>
    </row>
    <row r="42" spans="1:5" x14ac:dyDescent="0.35">
      <c r="C42" s="56" t="s">
        <v>150</v>
      </c>
      <c r="D42" s="57"/>
      <c r="E42" s="57"/>
    </row>
    <row r="43" spans="1:5" x14ac:dyDescent="0.35">
      <c r="C43" s="57"/>
      <c r="D43" s="57"/>
      <c r="E43" s="57"/>
    </row>
    <row r="44" spans="1:5" x14ac:dyDescent="0.35">
      <c r="A44" t="s">
        <v>81</v>
      </c>
      <c r="C44" s="57"/>
      <c r="D44" s="57"/>
      <c r="E44" s="57"/>
    </row>
    <row r="45" spans="1:5" x14ac:dyDescent="0.35">
      <c r="C45" s="57"/>
      <c r="D45" s="57"/>
      <c r="E45" s="57"/>
    </row>
    <row r="46" spans="1:5" x14ac:dyDescent="0.35">
      <c r="C46" s="57"/>
      <c r="D46" s="57"/>
      <c r="E46" s="57"/>
    </row>
    <row r="47" spans="1:5" x14ac:dyDescent="0.35">
      <c r="C47" s="57"/>
      <c r="D47" s="57"/>
      <c r="E47" s="57"/>
    </row>
  </sheetData>
  <sheetProtection algorithmName="SHA-512" hashValue="fEP70/jDMnORNaKjdABjtklDpft0OtGq7o/LmTuJLMqJD4jbNhiSGhke1C+gwuer1rJGk2M7pGtjoZzTxcEp6g==" saltValue="+M2DMj4y74UepJd+IICjbg==" spinCount="100000" sheet="1" objects="1" scenarios="1"/>
  <mergeCells count="16">
    <mergeCell ref="C37:C38"/>
    <mergeCell ref="D37:D38"/>
    <mergeCell ref="C5:D5"/>
    <mergeCell ref="A39:D39"/>
    <mergeCell ref="A1:E1"/>
    <mergeCell ref="A2:E2"/>
    <mergeCell ref="B31:B32"/>
    <mergeCell ref="C31:C32"/>
    <mergeCell ref="D31:D32"/>
    <mergeCell ref="B33:B34"/>
    <mergeCell ref="C33:C34"/>
    <mergeCell ref="D33:D34"/>
    <mergeCell ref="B35:B36"/>
    <mergeCell ref="C35:C36"/>
    <mergeCell ref="D35:D36"/>
    <mergeCell ref="B37:B38"/>
  </mergeCells>
  <pageMargins left="0.7" right="0.7" top="0.75" bottom="0.75" header="0.3" footer="0.3"/>
  <pageSetup paperSize="9" scale="62" orientation="portrait" r:id="rId1"/>
  <customProperties>
    <customPr name="EpmWorksheetKeyString_GUID" r:id="rId2"/>
  </customPropertie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J81"/>
  <sheetViews>
    <sheetView topLeftCell="A66" workbookViewId="0">
      <selection activeCell="A75" sqref="A75:F75"/>
    </sheetView>
  </sheetViews>
  <sheetFormatPr baseColWidth="10" defaultRowHeight="14.5" x14ac:dyDescent="0.35"/>
  <cols>
    <col min="1" max="1" width="90" customWidth="1"/>
    <col min="2" max="2" width="11.26953125" style="5" customWidth="1"/>
    <col min="3" max="3" width="6.1796875" style="6" bestFit="1" customWidth="1"/>
    <col min="4" max="4" width="17.7265625" style="6" customWidth="1"/>
    <col min="5" max="5" width="18.26953125" style="6" customWidth="1"/>
    <col min="6" max="6" width="16.26953125" customWidth="1"/>
    <col min="7" max="10" width="11.453125" style="11"/>
  </cols>
  <sheetData>
    <row r="1" spans="1:10" ht="18" x14ac:dyDescent="0.4">
      <c r="A1" s="106" t="s">
        <v>116</v>
      </c>
      <c r="B1" s="107"/>
      <c r="C1" s="107"/>
      <c r="D1" s="107"/>
      <c r="E1" s="107"/>
      <c r="F1" s="107"/>
      <c r="G1" s="34"/>
      <c r="H1" s="34"/>
      <c r="I1" s="34"/>
      <c r="J1" s="34"/>
    </row>
    <row r="2" spans="1:10" ht="18.5" thickBot="1" x14ac:dyDescent="0.45">
      <c r="A2" s="108" t="s">
        <v>70</v>
      </c>
      <c r="B2" s="109"/>
      <c r="C2" s="109"/>
      <c r="D2" s="109"/>
      <c r="E2" s="109"/>
      <c r="F2" s="109"/>
      <c r="G2" s="34"/>
      <c r="H2" s="34"/>
      <c r="I2" s="34"/>
      <c r="J2" s="34"/>
    </row>
    <row r="3" spans="1:10" s="4" customFormat="1" ht="19" customHeight="1" thickBot="1" x14ac:dyDescent="0.45">
      <c r="A3" s="1"/>
      <c r="B3" s="2"/>
      <c r="C3" s="3"/>
      <c r="D3" s="8"/>
      <c r="E3" s="8"/>
      <c r="G3" s="35"/>
      <c r="H3" s="35"/>
      <c r="I3" s="35"/>
      <c r="J3" s="35"/>
    </row>
    <row r="4" spans="1:10" s="4" customFormat="1" ht="126.75" customHeight="1" thickBot="1" x14ac:dyDescent="0.4">
      <c r="A4" s="13" t="s">
        <v>5</v>
      </c>
      <c r="B4" s="110" t="s">
        <v>6</v>
      </c>
      <c r="C4" s="111"/>
      <c r="D4" s="9" t="s">
        <v>69</v>
      </c>
      <c r="E4" s="10" t="s">
        <v>118</v>
      </c>
      <c r="F4" s="9" t="s">
        <v>117</v>
      </c>
      <c r="G4" s="35"/>
      <c r="H4" s="35"/>
      <c r="I4" s="35"/>
      <c r="J4" s="35"/>
    </row>
    <row r="5" spans="1:10" s="4" customFormat="1" ht="20.149999999999999" customHeight="1" x14ac:dyDescent="0.35">
      <c r="A5" s="50" t="s">
        <v>21</v>
      </c>
      <c r="B5" s="21">
        <v>44.73</v>
      </c>
      <c r="C5" s="22" t="s">
        <v>61</v>
      </c>
      <c r="D5" s="55"/>
      <c r="E5" s="23">
        <v>0</v>
      </c>
      <c r="F5" s="38">
        <f>D5*E5</f>
        <v>0</v>
      </c>
      <c r="G5" s="35"/>
      <c r="H5" s="35"/>
      <c r="I5" s="35"/>
      <c r="J5" s="35"/>
    </row>
    <row r="6" spans="1:10" ht="20.149999999999999" customHeight="1" x14ac:dyDescent="0.35">
      <c r="A6" s="51" t="s">
        <v>41</v>
      </c>
      <c r="B6" s="24">
        <v>2.89</v>
      </c>
      <c r="C6" s="25" t="s">
        <v>61</v>
      </c>
      <c r="D6" s="55"/>
      <c r="E6" s="26">
        <v>0</v>
      </c>
      <c r="F6" s="38">
        <f t="shared" ref="F6:F70" si="0">D6*E6</f>
        <v>0</v>
      </c>
      <c r="G6" s="34"/>
      <c r="H6" s="34"/>
      <c r="I6" s="34"/>
      <c r="J6" s="34"/>
    </row>
    <row r="7" spans="1:10" ht="20.149999999999999" customHeight="1" x14ac:dyDescent="0.35">
      <c r="A7" s="51" t="s">
        <v>119</v>
      </c>
      <c r="B7" s="24">
        <v>5.09</v>
      </c>
      <c r="C7" s="25" t="s">
        <v>61</v>
      </c>
      <c r="D7" s="55"/>
      <c r="E7" s="26">
        <v>0</v>
      </c>
      <c r="F7" s="38">
        <f t="shared" si="0"/>
        <v>0</v>
      </c>
      <c r="G7" s="34"/>
      <c r="H7" s="34"/>
      <c r="I7" s="34"/>
      <c r="J7" s="34"/>
    </row>
    <row r="8" spans="1:10" ht="20.149999999999999" customHeight="1" x14ac:dyDescent="0.35">
      <c r="A8" s="51" t="s">
        <v>120</v>
      </c>
      <c r="B8" s="24">
        <v>3.39</v>
      </c>
      <c r="C8" s="25" t="s">
        <v>61</v>
      </c>
      <c r="D8" s="55"/>
      <c r="E8" s="26">
        <v>0</v>
      </c>
      <c r="F8" s="38">
        <f t="shared" si="0"/>
        <v>0</v>
      </c>
      <c r="G8" s="34"/>
      <c r="H8" s="34"/>
      <c r="I8" s="34"/>
      <c r="J8" s="34"/>
    </row>
    <row r="9" spans="1:10" ht="20.149999999999999" customHeight="1" x14ac:dyDescent="0.35">
      <c r="A9" s="51" t="s">
        <v>121</v>
      </c>
      <c r="B9" s="24">
        <v>4.25</v>
      </c>
      <c r="C9" s="25" t="s">
        <v>61</v>
      </c>
      <c r="D9" s="55"/>
      <c r="E9" s="26">
        <v>0</v>
      </c>
      <c r="F9" s="38">
        <f t="shared" si="0"/>
        <v>0</v>
      </c>
      <c r="G9" s="34"/>
      <c r="H9" s="34"/>
      <c r="I9" s="34"/>
      <c r="J9" s="34"/>
    </row>
    <row r="10" spans="1:10" ht="20.149999999999999" customHeight="1" x14ac:dyDescent="0.35">
      <c r="A10" s="51" t="s">
        <v>42</v>
      </c>
      <c r="B10" s="24">
        <v>15.17</v>
      </c>
      <c r="C10" s="25" t="s">
        <v>62</v>
      </c>
      <c r="D10" s="55"/>
      <c r="E10" s="26">
        <v>0</v>
      </c>
      <c r="F10" s="38">
        <f t="shared" si="0"/>
        <v>0</v>
      </c>
      <c r="G10" s="34"/>
      <c r="H10" s="34"/>
      <c r="I10" s="34"/>
      <c r="J10" s="34"/>
    </row>
    <row r="11" spans="1:10" s="7" customFormat="1" ht="20.149999999999999" customHeight="1" x14ac:dyDescent="0.35">
      <c r="A11" s="51" t="s">
        <v>22</v>
      </c>
      <c r="B11" s="24">
        <v>2.71</v>
      </c>
      <c r="C11" s="27" t="s">
        <v>0</v>
      </c>
      <c r="D11" s="55"/>
      <c r="E11" s="26">
        <v>0</v>
      </c>
      <c r="F11" s="38">
        <f t="shared" si="0"/>
        <v>0</v>
      </c>
      <c r="G11" s="34"/>
      <c r="H11" s="34"/>
      <c r="I11" s="34"/>
      <c r="J11" s="34"/>
    </row>
    <row r="12" spans="1:10" ht="20.149999999999999" customHeight="1" x14ac:dyDescent="0.35">
      <c r="A12" s="51" t="s">
        <v>23</v>
      </c>
      <c r="B12" s="24">
        <v>15.34</v>
      </c>
      <c r="C12" s="25" t="s">
        <v>62</v>
      </c>
      <c r="D12" s="55"/>
      <c r="E12" s="26">
        <v>10</v>
      </c>
      <c r="F12" s="38">
        <f t="shared" si="0"/>
        <v>0</v>
      </c>
      <c r="G12" s="34"/>
      <c r="H12" s="34"/>
      <c r="I12" s="34"/>
      <c r="J12" s="34"/>
    </row>
    <row r="13" spans="1:10" ht="20.149999999999999" customHeight="1" x14ac:dyDescent="0.35">
      <c r="A13" s="51" t="s">
        <v>122</v>
      </c>
      <c r="B13" s="24">
        <v>11.38</v>
      </c>
      <c r="C13" s="25" t="s">
        <v>61</v>
      </c>
      <c r="D13" s="55"/>
      <c r="E13" s="26">
        <v>0</v>
      </c>
      <c r="F13" s="38">
        <f t="shared" si="0"/>
        <v>0</v>
      </c>
      <c r="G13" s="34"/>
      <c r="H13" s="34"/>
      <c r="I13" s="34"/>
      <c r="J13" s="34"/>
    </row>
    <row r="14" spans="1:10" ht="20.149999999999999" customHeight="1" x14ac:dyDescent="0.35">
      <c r="A14" s="51" t="s">
        <v>123</v>
      </c>
      <c r="B14" s="24">
        <v>16.13</v>
      </c>
      <c r="C14" s="25" t="s">
        <v>61</v>
      </c>
      <c r="D14" s="55"/>
      <c r="E14" s="26">
        <v>0</v>
      </c>
      <c r="F14" s="38">
        <f t="shared" si="0"/>
        <v>0</v>
      </c>
      <c r="G14" s="34"/>
      <c r="H14" s="34"/>
      <c r="I14" s="34"/>
      <c r="J14" s="34"/>
    </row>
    <row r="15" spans="1:10" ht="20.149999999999999" customHeight="1" x14ac:dyDescent="0.35">
      <c r="A15" s="51" t="s">
        <v>124</v>
      </c>
      <c r="B15" s="24">
        <v>37.44</v>
      </c>
      <c r="C15" s="25" t="s">
        <v>61</v>
      </c>
      <c r="D15" s="55"/>
      <c r="E15" s="26">
        <v>0</v>
      </c>
      <c r="F15" s="38">
        <f t="shared" si="0"/>
        <v>0</v>
      </c>
      <c r="G15" s="34"/>
      <c r="H15" s="34"/>
      <c r="I15" s="34"/>
      <c r="J15" s="34"/>
    </row>
    <row r="16" spans="1:10" ht="20.149999999999999" customHeight="1" x14ac:dyDescent="0.35">
      <c r="A16" s="51" t="s">
        <v>125</v>
      </c>
      <c r="B16" s="24">
        <v>55.67</v>
      </c>
      <c r="C16" s="25" t="s">
        <v>61</v>
      </c>
      <c r="D16" s="55"/>
      <c r="E16" s="26">
        <v>0</v>
      </c>
      <c r="F16" s="38">
        <f t="shared" si="0"/>
        <v>0</v>
      </c>
      <c r="G16" s="34"/>
      <c r="H16" s="34"/>
      <c r="I16" s="34"/>
      <c r="J16" s="34"/>
    </row>
    <row r="17" spans="1:10" s="7" customFormat="1" ht="20.149999999999999" customHeight="1" x14ac:dyDescent="0.35">
      <c r="A17" s="51" t="s">
        <v>126</v>
      </c>
      <c r="B17" s="24">
        <v>29.83</v>
      </c>
      <c r="C17" s="25" t="s">
        <v>61</v>
      </c>
      <c r="D17" s="55"/>
      <c r="E17" s="26">
        <v>0</v>
      </c>
      <c r="F17" s="38">
        <f t="shared" si="0"/>
        <v>0</v>
      </c>
      <c r="G17" s="34"/>
      <c r="H17" s="34"/>
      <c r="I17" s="34"/>
      <c r="J17" s="34"/>
    </row>
    <row r="18" spans="1:10" s="7" customFormat="1" ht="20.149999999999999" customHeight="1" x14ac:dyDescent="0.35">
      <c r="A18" s="51" t="s">
        <v>127</v>
      </c>
      <c r="B18" s="24">
        <v>75.16</v>
      </c>
      <c r="C18" s="25" t="s">
        <v>61</v>
      </c>
      <c r="D18" s="55"/>
      <c r="E18" s="26">
        <v>0</v>
      </c>
      <c r="F18" s="38">
        <f t="shared" si="0"/>
        <v>0</v>
      </c>
      <c r="G18" s="34"/>
      <c r="H18" s="34"/>
      <c r="I18" s="34"/>
      <c r="J18" s="34"/>
    </row>
    <row r="19" spans="1:10" ht="20.149999999999999" customHeight="1" x14ac:dyDescent="0.35">
      <c r="A19" s="51" t="s">
        <v>128</v>
      </c>
      <c r="B19" s="24">
        <v>6.1</v>
      </c>
      <c r="C19" s="25" t="s">
        <v>61</v>
      </c>
      <c r="D19" s="55"/>
      <c r="E19" s="26">
        <v>0</v>
      </c>
      <c r="F19" s="38">
        <f t="shared" si="0"/>
        <v>0</v>
      </c>
      <c r="G19" s="34"/>
      <c r="H19" s="34"/>
      <c r="I19" s="34"/>
      <c r="J19" s="34"/>
    </row>
    <row r="20" spans="1:10" ht="33.75" customHeight="1" x14ac:dyDescent="0.35">
      <c r="A20" s="52" t="s">
        <v>129</v>
      </c>
      <c r="B20" s="24">
        <v>9.16</v>
      </c>
      <c r="C20" s="25" t="s">
        <v>61</v>
      </c>
      <c r="D20" s="55"/>
      <c r="E20" s="26">
        <v>0</v>
      </c>
      <c r="F20" s="38">
        <f t="shared" si="0"/>
        <v>0</v>
      </c>
      <c r="G20" s="34"/>
      <c r="H20" s="34"/>
      <c r="I20" s="34"/>
      <c r="J20" s="34"/>
    </row>
    <row r="21" spans="1:10" ht="32.25" customHeight="1" x14ac:dyDescent="0.35">
      <c r="A21" s="52" t="s">
        <v>130</v>
      </c>
      <c r="B21" s="24">
        <v>13.74</v>
      </c>
      <c r="C21" s="25" t="s">
        <v>61</v>
      </c>
      <c r="D21" s="55"/>
      <c r="E21" s="26">
        <v>0</v>
      </c>
      <c r="F21" s="38">
        <f t="shared" si="0"/>
        <v>0</v>
      </c>
      <c r="G21" s="34"/>
      <c r="H21" s="34"/>
      <c r="I21" s="34"/>
      <c r="J21" s="34"/>
    </row>
    <row r="22" spans="1:10" s="7" customFormat="1" ht="44.25" customHeight="1" x14ac:dyDescent="0.35">
      <c r="A22" s="52" t="s">
        <v>131</v>
      </c>
      <c r="B22" s="24">
        <v>20.62</v>
      </c>
      <c r="C22" s="25" t="s">
        <v>61</v>
      </c>
      <c r="D22" s="55"/>
      <c r="E22" s="26">
        <v>0</v>
      </c>
      <c r="F22" s="38">
        <f t="shared" si="0"/>
        <v>0</v>
      </c>
      <c r="G22" s="34"/>
      <c r="H22" s="34"/>
      <c r="I22" s="34"/>
      <c r="J22" s="34"/>
    </row>
    <row r="23" spans="1:10" ht="35.25" customHeight="1" x14ac:dyDescent="0.35">
      <c r="A23" s="51" t="s">
        <v>24</v>
      </c>
      <c r="B23" s="24">
        <v>8.07</v>
      </c>
      <c r="C23" s="25" t="s">
        <v>62</v>
      </c>
      <c r="D23" s="55"/>
      <c r="E23" s="26">
        <v>0</v>
      </c>
      <c r="F23" s="38">
        <f t="shared" si="0"/>
        <v>0</v>
      </c>
      <c r="G23" s="34"/>
      <c r="H23" s="34"/>
      <c r="I23" s="34"/>
      <c r="J23" s="34"/>
    </row>
    <row r="24" spans="1:10" ht="20.149999999999999" customHeight="1" x14ac:dyDescent="0.35">
      <c r="A24" s="51" t="s">
        <v>43</v>
      </c>
      <c r="B24" s="24">
        <v>53.23</v>
      </c>
      <c r="C24" s="25" t="s">
        <v>61</v>
      </c>
      <c r="D24" s="55"/>
      <c r="E24" s="26">
        <v>0</v>
      </c>
      <c r="F24" s="38">
        <f t="shared" si="0"/>
        <v>0</v>
      </c>
      <c r="G24" s="34"/>
      <c r="H24" s="34"/>
      <c r="I24" s="34"/>
      <c r="J24" s="34"/>
    </row>
    <row r="25" spans="1:10" ht="20.149999999999999" customHeight="1" x14ac:dyDescent="0.35">
      <c r="A25" s="52" t="s">
        <v>44</v>
      </c>
      <c r="B25" s="24">
        <v>10.6</v>
      </c>
      <c r="C25" s="27" t="s">
        <v>61</v>
      </c>
      <c r="D25" s="55"/>
      <c r="E25" s="26">
        <v>0</v>
      </c>
      <c r="F25" s="38">
        <f t="shared" si="0"/>
        <v>0</v>
      </c>
      <c r="G25" s="34"/>
      <c r="H25" s="34"/>
      <c r="I25" s="34"/>
      <c r="J25" s="34"/>
    </row>
    <row r="26" spans="1:10" ht="20.149999999999999" customHeight="1" x14ac:dyDescent="0.35">
      <c r="A26" s="53" t="s">
        <v>45</v>
      </c>
      <c r="B26" s="24">
        <v>10.6</v>
      </c>
      <c r="C26" s="27" t="s">
        <v>61</v>
      </c>
      <c r="D26" s="55"/>
      <c r="E26" s="26">
        <v>0</v>
      </c>
      <c r="F26" s="38">
        <f t="shared" si="0"/>
        <v>0</v>
      </c>
      <c r="G26" s="34"/>
      <c r="H26" s="34"/>
      <c r="I26" s="34"/>
      <c r="J26" s="34"/>
    </row>
    <row r="27" spans="1:10" s="7" customFormat="1" ht="17.5" x14ac:dyDescent="0.35">
      <c r="A27" s="52" t="s">
        <v>46</v>
      </c>
      <c r="B27" s="24">
        <v>10.6</v>
      </c>
      <c r="C27" s="27" t="s">
        <v>61</v>
      </c>
      <c r="D27" s="55"/>
      <c r="E27" s="26">
        <v>0</v>
      </c>
      <c r="F27" s="38">
        <f t="shared" si="0"/>
        <v>0</v>
      </c>
      <c r="G27" s="34"/>
      <c r="H27" s="34"/>
      <c r="I27" s="34"/>
      <c r="J27" s="34"/>
    </row>
    <row r="28" spans="1:10" ht="20.149999999999999" customHeight="1" x14ac:dyDescent="0.35">
      <c r="A28" s="51" t="s">
        <v>25</v>
      </c>
      <c r="B28" s="24">
        <v>20.49</v>
      </c>
      <c r="C28" s="27" t="s">
        <v>61</v>
      </c>
      <c r="D28" s="55"/>
      <c r="E28" s="26">
        <v>0</v>
      </c>
      <c r="F28" s="38">
        <f t="shared" si="0"/>
        <v>0</v>
      </c>
      <c r="G28" s="34"/>
      <c r="H28" s="34"/>
      <c r="I28" s="34"/>
      <c r="J28" s="34"/>
    </row>
    <row r="29" spans="1:10" ht="20.149999999999999" customHeight="1" x14ac:dyDescent="0.35">
      <c r="A29" s="51" t="s">
        <v>27</v>
      </c>
      <c r="B29" s="24">
        <v>20.49</v>
      </c>
      <c r="C29" s="27" t="s">
        <v>61</v>
      </c>
      <c r="D29" s="55"/>
      <c r="E29" s="26">
        <v>0</v>
      </c>
      <c r="F29" s="38">
        <f t="shared" si="0"/>
        <v>0</v>
      </c>
      <c r="G29" s="34"/>
      <c r="H29" s="34"/>
      <c r="I29" s="34"/>
      <c r="J29" s="34"/>
    </row>
    <row r="30" spans="1:10" ht="20.149999999999999" customHeight="1" x14ac:dyDescent="0.35">
      <c r="A30" s="51" t="s">
        <v>26</v>
      </c>
      <c r="B30" s="24">
        <v>20.49</v>
      </c>
      <c r="C30" s="27" t="s">
        <v>61</v>
      </c>
      <c r="D30" s="55"/>
      <c r="E30" s="26">
        <v>0</v>
      </c>
      <c r="F30" s="38">
        <f t="shared" si="0"/>
        <v>0</v>
      </c>
      <c r="G30" s="34"/>
      <c r="H30" s="34"/>
      <c r="I30" s="34"/>
      <c r="J30" s="34"/>
    </row>
    <row r="31" spans="1:10" ht="20.149999999999999" customHeight="1" x14ac:dyDescent="0.35">
      <c r="A31" s="51" t="s">
        <v>132</v>
      </c>
      <c r="B31" s="24">
        <v>31.62</v>
      </c>
      <c r="C31" s="25" t="s">
        <v>61</v>
      </c>
      <c r="D31" s="55"/>
      <c r="E31" s="26">
        <v>0</v>
      </c>
      <c r="F31" s="38">
        <f t="shared" si="0"/>
        <v>0</v>
      </c>
      <c r="G31" s="34"/>
      <c r="H31" s="34"/>
      <c r="I31" s="34"/>
      <c r="J31" s="34"/>
    </row>
    <row r="32" spans="1:10" ht="20.149999999999999" customHeight="1" x14ac:dyDescent="0.35">
      <c r="A32" s="51" t="s">
        <v>133</v>
      </c>
      <c r="B32" s="24">
        <v>36.369999999999997</v>
      </c>
      <c r="C32" s="25" t="s">
        <v>61</v>
      </c>
      <c r="D32" s="55"/>
      <c r="E32" s="26">
        <v>0</v>
      </c>
      <c r="F32" s="38">
        <f t="shared" si="0"/>
        <v>0</v>
      </c>
      <c r="G32" s="34"/>
      <c r="H32" s="34"/>
      <c r="I32" s="34"/>
      <c r="J32" s="34"/>
    </row>
    <row r="33" spans="1:10" ht="20.149999999999999" customHeight="1" x14ac:dyDescent="0.35">
      <c r="A33" s="51" t="s">
        <v>151</v>
      </c>
      <c r="B33" s="24">
        <v>24</v>
      </c>
      <c r="C33" s="25" t="s">
        <v>61</v>
      </c>
      <c r="D33" s="55"/>
      <c r="E33" s="26">
        <v>0</v>
      </c>
      <c r="F33" s="38">
        <f t="shared" si="0"/>
        <v>0</v>
      </c>
      <c r="G33" s="34"/>
      <c r="H33" s="34"/>
      <c r="I33" s="34"/>
      <c r="J33" s="34"/>
    </row>
    <row r="34" spans="1:10" s="19" customFormat="1" ht="20.149999999999999" customHeight="1" x14ac:dyDescent="0.35">
      <c r="A34" s="51" t="s">
        <v>28</v>
      </c>
      <c r="B34" s="37">
        <v>21.15</v>
      </c>
      <c r="C34" s="25" t="s">
        <v>61</v>
      </c>
      <c r="D34" s="55"/>
      <c r="E34" s="26">
        <v>0</v>
      </c>
      <c r="F34" s="38">
        <f t="shared" si="0"/>
        <v>0</v>
      </c>
      <c r="G34" s="34"/>
      <c r="H34" s="34"/>
      <c r="I34" s="34"/>
      <c r="J34" s="34"/>
    </row>
    <row r="35" spans="1:10" s="19" customFormat="1" ht="20.149999999999999" customHeight="1" x14ac:dyDescent="0.35">
      <c r="A35" s="51" t="s">
        <v>1</v>
      </c>
      <c r="B35" s="37">
        <v>3.6</v>
      </c>
      <c r="C35" s="27" t="s">
        <v>0</v>
      </c>
      <c r="D35" s="55"/>
      <c r="E35" s="26">
        <v>0</v>
      </c>
      <c r="F35" s="38">
        <f t="shared" si="0"/>
        <v>0</v>
      </c>
      <c r="G35" s="34"/>
      <c r="H35" s="34"/>
      <c r="I35" s="34"/>
      <c r="J35" s="34"/>
    </row>
    <row r="36" spans="1:10" ht="20.149999999999999" customHeight="1" x14ac:dyDescent="0.35">
      <c r="A36" s="51" t="s">
        <v>47</v>
      </c>
      <c r="B36" s="24">
        <v>24.7</v>
      </c>
      <c r="C36" s="25" t="s">
        <v>61</v>
      </c>
      <c r="D36" s="55"/>
      <c r="E36" s="26">
        <v>0</v>
      </c>
      <c r="F36" s="38">
        <f t="shared" si="0"/>
        <v>0</v>
      </c>
      <c r="G36" s="34"/>
      <c r="H36" s="34"/>
      <c r="I36" s="34"/>
      <c r="J36" s="34"/>
    </row>
    <row r="37" spans="1:10" ht="20.149999999999999" customHeight="1" x14ac:dyDescent="0.35">
      <c r="A37" s="51" t="s">
        <v>29</v>
      </c>
      <c r="B37" s="24">
        <v>50.27</v>
      </c>
      <c r="C37" s="27" t="s">
        <v>61</v>
      </c>
      <c r="D37" s="55"/>
      <c r="E37" s="26">
        <v>0</v>
      </c>
      <c r="F37" s="38">
        <f t="shared" si="0"/>
        <v>0</v>
      </c>
      <c r="G37" s="34"/>
      <c r="H37" s="34"/>
      <c r="I37" s="34"/>
      <c r="J37" s="34"/>
    </row>
    <row r="38" spans="1:10" s="7" customFormat="1" ht="20.149999999999999" customHeight="1" x14ac:dyDescent="0.35">
      <c r="A38" s="51" t="s">
        <v>48</v>
      </c>
      <c r="B38" s="24">
        <v>35.299999999999997</v>
      </c>
      <c r="C38" s="27" t="s">
        <v>61</v>
      </c>
      <c r="D38" s="55"/>
      <c r="E38" s="26">
        <v>0</v>
      </c>
      <c r="F38" s="38">
        <f t="shared" si="0"/>
        <v>0</v>
      </c>
      <c r="G38" s="34"/>
      <c r="H38" s="34"/>
      <c r="I38" s="34"/>
      <c r="J38" s="34"/>
    </row>
    <row r="39" spans="1:10" s="7" customFormat="1" ht="20.149999999999999" customHeight="1" x14ac:dyDescent="0.35">
      <c r="A39" s="51" t="s">
        <v>30</v>
      </c>
      <c r="B39" s="24">
        <v>22.36</v>
      </c>
      <c r="C39" s="27" t="s">
        <v>62</v>
      </c>
      <c r="D39" s="55"/>
      <c r="E39" s="26">
        <v>0</v>
      </c>
      <c r="F39" s="38">
        <f t="shared" si="0"/>
        <v>0</v>
      </c>
      <c r="G39" s="34"/>
      <c r="H39" s="34"/>
      <c r="I39" s="34"/>
      <c r="J39" s="34"/>
    </row>
    <row r="40" spans="1:10" s="7" customFormat="1" ht="20.149999999999999" customHeight="1" x14ac:dyDescent="0.35">
      <c r="A40" s="51" t="s">
        <v>31</v>
      </c>
      <c r="B40" s="24">
        <v>33.549999999999997</v>
      </c>
      <c r="C40" s="27" t="s">
        <v>62</v>
      </c>
      <c r="D40" s="55"/>
      <c r="E40" s="26">
        <v>0</v>
      </c>
      <c r="F40" s="38">
        <f t="shared" si="0"/>
        <v>0</v>
      </c>
      <c r="G40" s="34"/>
      <c r="H40" s="34"/>
      <c r="I40" s="34"/>
      <c r="J40" s="34"/>
    </row>
    <row r="41" spans="1:10" s="7" customFormat="1" ht="20.149999999999999" customHeight="1" x14ac:dyDescent="0.35">
      <c r="A41" s="51" t="s">
        <v>32</v>
      </c>
      <c r="B41" s="24">
        <v>44.73</v>
      </c>
      <c r="C41" s="27" t="s">
        <v>62</v>
      </c>
      <c r="D41" s="55"/>
      <c r="E41" s="26">
        <v>0</v>
      </c>
      <c r="F41" s="38">
        <f t="shared" si="0"/>
        <v>0</v>
      </c>
      <c r="G41" s="34"/>
      <c r="H41" s="34"/>
      <c r="I41" s="34"/>
      <c r="J41" s="34"/>
    </row>
    <row r="42" spans="1:10" ht="20.149999999999999" customHeight="1" x14ac:dyDescent="0.35">
      <c r="A42" s="51" t="s">
        <v>33</v>
      </c>
      <c r="B42" s="24">
        <v>55.91</v>
      </c>
      <c r="C42" s="25" t="s">
        <v>62</v>
      </c>
      <c r="D42" s="55"/>
      <c r="E42" s="26">
        <v>0</v>
      </c>
      <c r="F42" s="38">
        <f t="shared" si="0"/>
        <v>0</v>
      </c>
      <c r="G42" s="34"/>
      <c r="H42" s="34"/>
      <c r="I42" s="34"/>
      <c r="J42" s="34"/>
    </row>
    <row r="43" spans="1:10" ht="20.149999999999999" customHeight="1" x14ac:dyDescent="0.35">
      <c r="A43" s="51" t="s">
        <v>49</v>
      </c>
      <c r="B43" s="24">
        <v>38.82</v>
      </c>
      <c r="C43" s="25" t="s">
        <v>62</v>
      </c>
      <c r="D43" s="55"/>
      <c r="E43" s="26">
        <v>0</v>
      </c>
      <c r="F43" s="38">
        <f t="shared" si="0"/>
        <v>0</v>
      </c>
      <c r="G43" s="34"/>
      <c r="H43" s="34"/>
      <c r="I43" s="34"/>
      <c r="J43" s="34"/>
    </row>
    <row r="44" spans="1:10" ht="20.149999999999999" customHeight="1" x14ac:dyDescent="0.35">
      <c r="A44" s="51" t="s">
        <v>34</v>
      </c>
      <c r="B44" s="24">
        <v>13.42</v>
      </c>
      <c r="C44" s="25" t="s">
        <v>62</v>
      </c>
      <c r="D44" s="55"/>
      <c r="E44" s="26">
        <v>0</v>
      </c>
      <c r="F44" s="38">
        <f t="shared" si="0"/>
        <v>0</v>
      </c>
      <c r="G44" s="34"/>
      <c r="H44" s="34"/>
      <c r="I44" s="34"/>
      <c r="J44" s="34"/>
    </row>
    <row r="45" spans="1:10" s="7" customFormat="1" ht="20.149999999999999" customHeight="1" x14ac:dyDescent="0.35">
      <c r="A45" s="51" t="s">
        <v>35</v>
      </c>
      <c r="B45" s="24">
        <v>26.84</v>
      </c>
      <c r="C45" s="25" t="s">
        <v>62</v>
      </c>
      <c r="D45" s="55"/>
      <c r="E45" s="26">
        <v>0</v>
      </c>
      <c r="F45" s="38">
        <f t="shared" si="0"/>
        <v>0</v>
      </c>
      <c r="G45" s="34"/>
      <c r="H45" s="34"/>
      <c r="I45" s="34"/>
      <c r="J45" s="34"/>
    </row>
    <row r="46" spans="1:10" s="7" customFormat="1" ht="20.149999999999999" customHeight="1" x14ac:dyDescent="0.35">
      <c r="A46" s="54" t="s">
        <v>36</v>
      </c>
      <c r="B46" s="24">
        <v>33.549999999999997</v>
      </c>
      <c r="C46" s="25" t="s">
        <v>62</v>
      </c>
      <c r="D46" s="55"/>
      <c r="E46" s="26">
        <v>0</v>
      </c>
      <c r="F46" s="38">
        <f t="shared" si="0"/>
        <v>0</v>
      </c>
      <c r="G46" s="34"/>
      <c r="H46" s="34"/>
      <c r="I46" s="34"/>
      <c r="J46" s="34"/>
    </row>
    <row r="47" spans="1:10" ht="20.149999999999999" customHeight="1" x14ac:dyDescent="0.35">
      <c r="A47" s="54" t="s">
        <v>37</v>
      </c>
      <c r="B47" s="24">
        <v>40.26</v>
      </c>
      <c r="C47" s="27" t="s">
        <v>62</v>
      </c>
      <c r="D47" s="55"/>
      <c r="E47" s="26">
        <v>0</v>
      </c>
      <c r="F47" s="38">
        <f t="shared" si="0"/>
        <v>0</v>
      </c>
      <c r="G47" s="34"/>
      <c r="H47" s="34"/>
      <c r="I47" s="34"/>
      <c r="J47" s="34"/>
    </row>
    <row r="48" spans="1:10" s="7" customFormat="1" ht="20.149999999999999" customHeight="1" x14ac:dyDescent="0.35">
      <c r="A48" s="54" t="s">
        <v>50</v>
      </c>
      <c r="B48" s="24">
        <v>19.79</v>
      </c>
      <c r="C48" s="25" t="s">
        <v>62</v>
      </c>
      <c r="D48" s="55"/>
      <c r="E48" s="26">
        <v>20</v>
      </c>
      <c r="F48" s="38">
        <f t="shared" si="0"/>
        <v>0</v>
      </c>
      <c r="G48" s="34"/>
      <c r="H48" s="34"/>
      <c r="I48" s="34"/>
      <c r="J48" s="34"/>
    </row>
    <row r="49" spans="1:10" ht="20.149999999999999" customHeight="1" x14ac:dyDescent="0.35">
      <c r="A49" s="51" t="s">
        <v>134</v>
      </c>
      <c r="B49" s="24">
        <v>97.85</v>
      </c>
      <c r="C49" s="27" t="s">
        <v>62</v>
      </c>
      <c r="D49" s="55"/>
      <c r="E49" s="26">
        <v>0</v>
      </c>
      <c r="F49" s="38">
        <f t="shared" si="0"/>
        <v>0</v>
      </c>
      <c r="G49" s="34"/>
      <c r="H49" s="34"/>
      <c r="I49" s="34"/>
      <c r="J49" s="34"/>
    </row>
    <row r="50" spans="1:10" ht="20.149999999999999" customHeight="1" x14ac:dyDescent="0.35">
      <c r="A50" s="54" t="s">
        <v>51</v>
      </c>
      <c r="B50" s="24">
        <v>12.08</v>
      </c>
      <c r="C50" s="25" t="s">
        <v>61</v>
      </c>
      <c r="D50" s="55"/>
      <c r="E50" s="26">
        <v>0</v>
      </c>
      <c r="F50" s="38">
        <f t="shared" si="0"/>
        <v>0</v>
      </c>
      <c r="G50" s="34"/>
      <c r="H50" s="34"/>
      <c r="I50" s="34"/>
      <c r="J50" s="34"/>
    </row>
    <row r="51" spans="1:10" ht="20.149999999999999" customHeight="1" x14ac:dyDescent="0.35">
      <c r="A51" s="51" t="s">
        <v>19</v>
      </c>
      <c r="B51" s="24">
        <v>18.12</v>
      </c>
      <c r="C51" s="27" t="s">
        <v>61</v>
      </c>
      <c r="D51" s="55"/>
      <c r="E51" s="26">
        <v>0</v>
      </c>
      <c r="F51" s="38">
        <f t="shared" si="0"/>
        <v>0</v>
      </c>
      <c r="G51" s="34"/>
      <c r="H51" s="34"/>
      <c r="I51" s="34"/>
      <c r="J51" s="34"/>
    </row>
    <row r="52" spans="1:10" ht="20.149999999999999" customHeight="1" x14ac:dyDescent="0.35">
      <c r="A52" s="54" t="s">
        <v>52</v>
      </c>
      <c r="B52" s="24">
        <v>18.82</v>
      </c>
      <c r="C52" s="25" t="s">
        <v>61</v>
      </c>
      <c r="D52" s="55"/>
      <c r="E52" s="26">
        <v>0</v>
      </c>
      <c r="F52" s="38">
        <f t="shared" si="0"/>
        <v>0</v>
      </c>
      <c r="G52" s="34"/>
      <c r="H52" s="34"/>
      <c r="I52" s="34"/>
      <c r="J52" s="34"/>
    </row>
    <row r="53" spans="1:10" ht="20.149999999999999" customHeight="1" x14ac:dyDescent="0.35">
      <c r="A53" s="51" t="s">
        <v>53</v>
      </c>
      <c r="B53" s="24">
        <v>16.809999999999999</v>
      </c>
      <c r="C53" s="25" t="s">
        <v>61</v>
      </c>
      <c r="D53" s="55"/>
      <c r="E53" s="26">
        <v>0</v>
      </c>
      <c r="F53" s="38">
        <f t="shared" si="0"/>
        <v>0</v>
      </c>
      <c r="G53" s="34"/>
      <c r="H53" s="34"/>
      <c r="I53" s="34"/>
      <c r="J53" s="34"/>
    </row>
    <row r="54" spans="1:10" s="7" customFormat="1" ht="20.149999999999999" customHeight="1" x14ac:dyDescent="0.35">
      <c r="A54" s="51" t="s">
        <v>54</v>
      </c>
      <c r="B54" s="24">
        <v>17.8</v>
      </c>
      <c r="C54" s="27" t="s">
        <v>61</v>
      </c>
      <c r="D54" s="55"/>
      <c r="E54" s="26">
        <v>0</v>
      </c>
      <c r="F54" s="38">
        <f t="shared" si="0"/>
        <v>0</v>
      </c>
      <c r="G54" s="34"/>
      <c r="H54" s="34"/>
      <c r="I54" s="34"/>
      <c r="J54" s="34"/>
    </row>
    <row r="55" spans="1:10" s="7" customFormat="1" ht="20.149999999999999" customHeight="1" x14ac:dyDescent="0.35">
      <c r="A55" s="51" t="s">
        <v>16</v>
      </c>
      <c r="B55" s="24">
        <v>35.18</v>
      </c>
      <c r="C55" s="27" t="s">
        <v>61</v>
      </c>
      <c r="D55" s="55"/>
      <c r="E55" s="26">
        <v>0</v>
      </c>
      <c r="F55" s="38">
        <f t="shared" si="0"/>
        <v>0</v>
      </c>
      <c r="G55" s="34"/>
      <c r="H55" s="34"/>
      <c r="I55" s="34"/>
      <c r="J55" s="34"/>
    </row>
    <row r="56" spans="1:10" ht="20.149999999999999" customHeight="1" x14ac:dyDescent="0.35">
      <c r="A56" s="51" t="s">
        <v>14</v>
      </c>
      <c r="B56" s="24">
        <v>30.17</v>
      </c>
      <c r="C56" s="25" t="s">
        <v>61</v>
      </c>
      <c r="D56" s="55"/>
      <c r="E56" s="26">
        <v>0</v>
      </c>
      <c r="F56" s="38">
        <f t="shared" si="0"/>
        <v>0</v>
      </c>
      <c r="G56" s="34"/>
      <c r="H56" s="34"/>
      <c r="I56" s="34"/>
      <c r="J56" s="34"/>
    </row>
    <row r="57" spans="1:10" ht="20.149999999999999" customHeight="1" x14ac:dyDescent="0.35">
      <c r="A57" s="51" t="s">
        <v>15</v>
      </c>
      <c r="B57" s="24">
        <v>32.21</v>
      </c>
      <c r="C57" s="27" t="s">
        <v>61</v>
      </c>
      <c r="D57" s="55"/>
      <c r="E57" s="26">
        <v>0</v>
      </c>
      <c r="F57" s="38">
        <f t="shared" si="0"/>
        <v>0</v>
      </c>
      <c r="G57" s="34"/>
      <c r="H57" s="34"/>
      <c r="I57" s="34"/>
      <c r="J57" s="34"/>
    </row>
    <row r="58" spans="1:10" ht="20.149999999999999" customHeight="1" x14ac:dyDescent="0.35">
      <c r="A58" s="51" t="s">
        <v>55</v>
      </c>
      <c r="B58" s="24">
        <v>62.82</v>
      </c>
      <c r="C58" s="25" t="s">
        <v>61</v>
      </c>
      <c r="D58" s="55"/>
      <c r="E58" s="26">
        <v>0</v>
      </c>
      <c r="F58" s="38">
        <f t="shared" si="0"/>
        <v>0</v>
      </c>
      <c r="G58" s="34"/>
      <c r="H58" s="34"/>
      <c r="I58" s="34"/>
      <c r="J58" s="34"/>
    </row>
    <row r="59" spans="1:10" s="7" customFormat="1" ht="20.149999999999999" customHeight="1" x14ac:dyDescent="0.35">
      <c r="A59" s="54" t="s">
        <v>135</v>
      </c>
      <c r="B59" s="24">
        <v>66.17</v>
      </c>
      <c r="C59" s="25" t="s">
        <v>61</v>
      </c>
      <c r="D59" s="55"/>
      <c r="E59" s="26">
        <v>0</v>
      </c>
      <c r="F59" s="38">
        <f t="shared" si="0"/>
        <v>0</v>
      </c>
      <c r="G59" s="34"/>
      <c r="H59" s="34"/>
      <c r="I59" s="34"/>
      <c r="J59" s="34"/>
    </row>
    <row r="60" spans="1:10" s="7" customFormat="1" ht="20.149999999999999" customHeight="1" x14ac:dyDescent="0.35">
      <c r="A60" s="51" t="s">
        <v>56</v>
      </c>
      <c r="B60" s="24">
        <v>52.94</v>
      </c>
      <c r="C60" s="25" t="s">
        <v>61</v>
      </c>
      <c r="D60" s="55"/>
      <c r="E60" s="26">
        <v>0</v>
      </c>
      <c r="F60" s="38">
        <f t="shared" si="0"/>
        <v>0</v>
      </c>
      <c r="G60" s="34"/>
      <c r="H60" s="34"/>
      <c r="I60" s="34"/>
      <c r="J60" s="34"/>
    </row>
    <row r="61" spans="1:10" s="7" customFormat="1" ht="20.149999999999999" customHeight="1" x14ac:dyDescent="0.35">
      <c r="A61" s="51" t="s">
        <v>38</v>
      </c>
      <c r="B61" s="24">
        <v>80.69</v>
      </c>
      <c r="C61" s="25" t="s">
        <v>61</v>
      </c>
      <c r="D61" s="55"/>
      <c r="E61" s="26">
        <v>0</v>
      </c>
      <c r="F61" s="38">
        <f t="shared" si="0"/>
        <v>0</v>
      </c>
      <c r="G61" s="34"/>
      <c r="H61" s="34"/>
      <c r="I61" s="34"/>
      <c r="J61" s="34"/>
    </row>
    <row r="62" spans="1:10" s="7" customFormat="1" ht="20.149999999999999" customHeight="1" x14ac:dyDescent="0.35">
      <c r="A62" s="51" t="s">
        <v>39</v>
      </c>
      <c r="B62" s="24">
        <v>163.98</v>
      </c>
      <c r="C62" s="25" t="s">
        <v>61</v>
      </c>
      <c r="D62" s="55"/>
      <c r="E62" s="26">
        <v>0</v>
      </c>
      <c r="F62" s="38">
        <f t="shared" si="0"/>
        <v>0</v>
      </c>
      <c r="G62" s="34"/>
      <c r="H62" s="34"/>
      <c r="I62" s="34"/>
      <c r="J62" s="34"/>
    </row>
    <row r="63" spans="1:10" s="7" customFormat="1" ht="20.149999999999999" customHeight="1" x14ac:dyDescent="0.35">
      <c r="A63" s="51" t="s">
        <v>136</v>
      </c>
      <c r="B63" s="24">
        <v>101.5</v>
      </c>
      <c r="C63" s="25" t="s">
        <v>61</v>
      </c>
      <c r="D63" s="55"/>
      <c r="E63" s="26">
        <v>0</v>
      </c>
      <c r="F63" s="38">
        <f t="shared" si="0"/>
        <v>0</v>
      </c>
      <c r="G63" s="34"/>
      <c r="H63" s="34"/>
      <c r="I63" s="34"/>
      <c r="J63" s="34"/>
    </row>
    <row r="64" spans="1:10" s="7" customFormat="1" ht="20.149999999999999" customHeight="1" x14ac:dyDescent="0.35">
      <c r="A64" s="51" t="s">
        <v>2</v>
      </c>
      <c r="B64" s="24">
        <v>12.71</v>
      </c>
      <c r="C64" s="25" t="s">
        <v>61</v>
      </c>
      <c r="D64" s="55"/>
      <c r="E64" s="26">
        <v>0</v>
      </c>
      <c r="F64" s="38">
        <f t="shared" si="0"/>
        <v>0</v>
      </c>
      <c r="G64" s="34"/>
      <c r="H64" s="34"/>
      <c r="I64" s="34"/>
      <c r="J64" s="34"/>
    </row>
    <row r="65" spans="1:10" s="7" customFormat="1" ht="20.149999999999999" customHeight="1" x14ac:dyDescent="0.35">
      <c r="A65" s="51" t="s">
        <v>57</v>
      </c>
      <c r="B65" s="24">
        <v>7.21</v>
      </c>
      <c r="C65" s="25" t="s">
        <v>0</v>
      </c>
      <c r="D65" s="55"/>
      <c r="E65" s="26">
        <v>0</v>
      </c>
      <c r="F65" s="38">
        <f t="shared" si="0"/>
        <v>0</v>
      </c>
      <c r="G65" s="34"/>
      <c r="H65" s="34"/>
      <c r="I65" s="34"/>
      <c r="J65" s="34"/>
    </row>
    <row r="66" spans="1:10" s="7" customFormat="1" ht="20.149999999999999" customHeight="1" x14ac:dyDescent="0.35">
      <c r="A66" s="51" t="s">
        <v>3</v>
      </c>
      <c r="B66" s="24">
        <v>9.93</v>
      </c>
      <c r="C66" s="25" t="s">
        <v>0</v>
      </c>
      <c r="D66" s="55"/>
      <c r="E66" s="26">
        <v>0</v>
      </c>
      <c r="F66" s="38">
        <f t="shared" si="0"/>
        <v>0</v>
      </c>
      <c r="G66" s="34"/>
      <c r="H66" s="34"/>
      <c r="I66" s="34"/>
      <c r="J66" s="34"/>
    </row>
    <row r="67" spans="1:10" s="7" customFormat="1" ht="20.149999999999999" customHeight="1" x14ac:dyDescent="0.35">
      <c r="A67" s="51" t="s">
        <v>4</v>
      </c>
      <c r="B67" s="24">
        <v>20.16</v>
      </c>
      <c r="C67" s="25" t="s">
        <v>0</v>
      </c>
      <c r="D67" s="55"/>
      <c r="E67" s="26">
        <v>0</v>
      </c>
      <c r="F67" s="38">
        <f t="shared" si="0"/>
        <v>0</v>
      </c>
      <c r="G67" s="34"/>
      <c r="H67" s="34"/>
      <c r="I67" s="34"/>
      <c r="J67" s="34"/>
    </row>
    <row r="68" spans="1:10" s="7" customFormat="1" ht="20.149999999999999" customHeight="1" x14ac:dyDescent="0.35">
      <c r="A68" s="51" t="s">
        <v>58</v>
      </c>
      <c r="B68" s="24">
        <v>8.1</v>
      </c>
      <c r="C68" s="25" t="s">
        <v>0</v>
      </c>
      <c r="D68" s="55"/>
      <c r="E68" s="26">
        <v>0</v>
      </c>
      <c r="F68" s="38">
        <f t="shared" si="0"/>
        <v>0</v>
      </c>
      <c r="G68" s="34"/>
      <c r="H68" s="34"/>
      <c r="I68" s="34"/>
      <c r="J68" s="34"/>
    </row>
    <row r="69" spans="1:10" s="7" customFormat="1" ht="20.149999999999999" customHeight="1" x14ac:dyDescent="0.35">
      <c r="A69" s="51" t="s">
        <v>40</v>
      </c>
      <c r="B69" s="24">
        <v>6.72</v>
      </c>
      <c r="C69" s="25" t="s">
        <v>0</v>
      </c>
      <c r="D69" s="55"/>
      <c r="E69" s="26">
        <v>0</v>
      </c>
      <c r="F69" s="38">
        <f t="shared" si="0"/>
        <v>0</v>
      </c>
      <c r="G69" s="34"/>
      <c r="H69" s="34"/>
      <c r="I69" s="34"/>
      <c r="J69" s="34"/>
    </row>
    <row r="70" spans="1:10" s="7" customFormat="1" ht="20.149999999999999" customHeight="1" x14ac:dyDescent="0.35">
      <c r="A70" s="51" t="s">
        <v>137</v>
      </c>
      <c r="B70" s="24">
        <v>4.66</v>
      </c>
      <c r="C70" s="27" t="s">
        <v>74</v>
      </c>
      <c r="D70" s="55"/>
      <c r="E70" s="26">
        <v>0</v>
      </c>
      <c r="F70" s="38">
        <f t="shared" si="0"/>
        <v>0</v>
      </c>
      <c r="G70" s="34"/>
      <c r="H70" s="34"/>
      <c r="I70" s="34"/>
      <c r="J70" s="34"/>
    </row>
    <row r="71" spans="1:10" s="7" customFormat="1" ht="20.149999999999999" customHeight="1" x14ac:dyDescent="0.35">
      <c r="A71" s="51" t="s">
        <v>59</v>
      </c>
      <c r="B71" s="24">
        <v>112.94</v>
      </c>
      <c r="C71" s="27" t="s">
        <v>61</v>
      </c>
      <c r="D71" s="55"/>
      <c r="E71" s="26">
        <v>0</v>
      </c>
      <c r="F71" s="38">
        <f t="shared" ref="F71:F72" si="1">D71*E71</f>
        <v>0</v>
      </c>
      <c r="G71" s="34"/>
      <c r="H71" s="34"/>
      <c r="I71" s="34"/>
      <c r="J71" s="34"/>
    </row>
    <row r="72" spans="1:10" s="7" customFormat="1" ht="20.149999999999999" customHeight="1" thickBot="1" x14ac:dyDescent="0.4">
      <c r="A72" s="51" t="s">
        <v>60</v>
      </c>
      <c r="B72" s="24">
        <v>91.77</v>
      </c>
      <c r="C72" s="27" t="s">
        <v>61</v>
      </c>
      <c r="D72" s="55"/>
      <c r="E72" s="26">
        <v>0</v>
      </c>
      <c r="F72" s="38">
        <f t="shared" si="1"/>
        <v>0</v>
      </c>
      <c r="G72" s="34"/>
      <c r="H72" s="34"/>
      <c r="I72" s="34"/>
      <c r="J72" s="34"/>
    </row>
    <row r="73" spans="1:10" ht="41.25" customHeight="1" thickBot="1" x14ac:dyDescent="0.4">
      <c r="A73" s="112" t="s">
        <v>71</v>
      </c>
      <c r="B73" s="113"/>
      <c r="C73" s="113"/>
      <c r="D73" s="113"/>
      <c r="E73" s="113"/>
      <c r="F73" s="36">
        <f>SUM(F5:F72)</f>
        <v>0</v>
      </c>
      <c r="G73" s="34"/>
      <c r="H73" s="34"/>
      <c r="I73" s="34"/>
      <c r="J73" s="34"/>
    </row>
    <row r="74" spans="1:10" ht="15" thickBot="1" x14ac:dyDescent="0.4">
      <c r="B74"/>
      <c r="C74"/>
      <c r="D74"/>
      <c r="E74"/>
      <c r="F74" s="14" t="s">
        <v>7</v>
      </c>
      <c r="G74" s="34"/>
      <c r="H74" s="34"/>
      <c r="I74" s="34"/>
      <c r="J74" s="34"/>
    </row>
    <row r="75" spans="1:10" ht="45" customHeight="1" x14ac:dyDescent="0.35">
      <c r="A75" s="114"/>
      <c r="B75" s="114"/>
      <c r="C75" s="114"/>
      <c r="D75" s="114"/>
      <c r="E75" s="114"/>
      <c r="F75" s="114"/>
      <c r="G75" s="34"/>
      <c r="H75" s="34"/>
      <c r="I75" s="34"/>
      <c r="J75" s="34"/>
    </row>
    <row r="76" spans="1:10" x14ac:dyDescent="0.35">
      <c r="B76"/>
      <c r="C76"/>
      <c r="D76"/>
      <c r="E76" t="s">
        <v>150</v>
      </c>
      <c r="G76"/>
      <c r="H76"/>
      <c r="I76"/>
      <c r="J76"/>
    </row>
    <row r="77" spans="1:10" x14ac:dyDescent="0.35">
      <c r="B77"/>
      <c r="C77"/>
      <c r="D77"/>
      <c r="E77" s="56"/>
      <c r="F77" s="56"/>
      <c r="G77"/>
      <c r="H77"/>
      <c r="I77"/>
      <c r="J77"/>
    </row>
    <row r="78" spans="1:10" x14ac:dyDescent="0.35">
      <c r="E78" s="57"/>
      <c r="F78" s="56"/>
    </row>
    <row r="79" spans="1:10" x14ac:dyDescent="0.35">
      <c r="A79" t="s">
        <v>138</v>
      </c>
      <c r="E79" s="57"/>
      <c r="F79" s="56"/>
    </row>
    <row r="80" spans="1:10" x14ac:dyDescent="0.35">
      <c r="E80" s="57"/>
      <c r="F80" s="56"/>
    </row>
    <row r="81" spans="5:6" x14ac:dyDescent="0.35">
      <c r="E81" s="57"/>
      <c r="F81" s="56"/>
    </row>
  </sheetData>
  <sheetProtection algorithmName="SHA-512" hashValue="hTJFHl+hEQJVcMoC3TkWu3K5dc6mnZUA3TTwwiWaTpQgvn0oyAjBP74JawCtHBK9ACmdT+GxNYc7AD9t6EgXyg==" saltValue="ccngqFyo8V5AwvxQChc4kw==" spinCount="100000" sheet="1" objects="1" scenarios="1"/>
  <mergeCells count="5">
    <mergeCell ref="A1:F1"/>
    <mergeCell ref="A2:F2"/>
    <mergeCell ref="B4:C4"/>
    <mergeCell ref="A73:E73"/>
    <mergeCell ref="A75:F75"/>
  </mergeCells>
  <pageMargins left="0.70866141732283472" right="0.70866141732283472" top="0.74803149606299213" bottom="0.74803149606299213" header="0.31496062992125984" footer="0.31496062992125984"/>
  <pageSetup paperSize="9" scale="42" orientation="portrait" r:id="rId1"/>
  <customProperties>
    <customPr name="EpmWorksheetKeyString_GUID" r:id="rId2"/>
  </customPropertie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D14"/>
  <sheetViews>
    <sheetView workbookViewId="0">
      <selection activeCell="A2" sqref="A2:D2"/>
    </sheetView>
  </sheetViews>
  <sheetFormatPr baseColWidth="10" defaultRowHeight="14.5" x14ac:dyDescent="0.35"/>
  <cols>
    <col min="1" max="1" width="47.26953125" bestFit="1" customWidth="1"/>
    <col min="2" max="2" width="45.54296875" bestFit="1" customWidth="1"/>
    <col min="3" max="3" width="45.54296875" customWidth="1"/>
    <col min="4" max="4" width="15.7265625" customWidth="1"/>
  </cols>
  <sheetData>
    <row r="1" spans="1:4" ht="39.75" customHeight="1" x14ac:dyDescent="0.35">
      <c r="A1" s="115" t="s">
        <v>139</v>
      </c>
      <c r="B1" s="115"/>
      <c r="C1" s="115"/>
      <c r="D1" s="115"/>
    </row>
    <row r="2" spans="1:4" ht="42.75" customHeight="1" x14ac:dyDescent="0.35">
      <c r="A2" s="115" t="s">
        <v>140</v>
      </c>
      <c r="B2" s="115"/>
      <c r="C2" s="115"/>
      <c r="D2" s="115"/>
    </row>
    <row r="4" spans="1:4" ht="29.25" customHeight="1" x14ac:dyDescent="0.35">
      <c r="B4" s="28" t="s">
        <v>142</v>
      </c>
      <c r="C4" s="28" t="s">
        <v>143</v>
      </c>
      <c r="D4" s="28" t="s">
        <v>66</v>
      </c>
    </row>
    <row r="6" spans="1:4" ht="50.15" customHeight="1" x14ac:dyDescent="0.35">
      <c r="A6" s="28" t="s">
        <v>67</v>
      </c>
      <c r="B6" s="29">
        <v>1100</v>
      </c>
      <c r="C6" s="49"/>
      <c r="D6" s="29">
        <f>C6</f>
        <v>0</v>
      </c>
    </row>
    <row r="7" spans="1:4" ht="30.75" customHeight="1" x14ac:dyDescent="0.35">
      <c r="A7" s="28" t="s">
        <v>65</v>
      </c>
      <c r="B7" s="33"/>
      <c r="C7" s="33"/>
      <c r="D7" s="29">
        <f>SUM(D6:D6)</f>
        <v>0</v>
      </c>
    </row>
    <row r="11" spans="1:4" x14ac:dyDescent="0.35">
      <c r="C11" t="s">
        <v>150</v>
      </c>
    </row>
    <row r="12" spans="1:4" x14ac:dyDescent="0.35">
      <c r="C12" s="56"/>
      <c r="D12" s="56"/>
    </row>
    <row r="13" spans="1:4" x14ac:dyDescent="0.35">
      <c r="C13" s="56"/>
      <c r="D13" s="56"/>
    </row>
    <row r="14" spans="1:4" x14ac:dyDescent="0.35">
      <c r="A14" t="s">
        <v>138</v>
      </c>
      <c r="C14" s="56"/>
      <c r="D14" s="56"/>
    </row>
  </sheetData>
  <sheetProtection algorithmName="SHA-512" hashValue="gpDOtt5DvBY0zvYUONIKCrIm41GRtsjLeYBwRJ+z/EYjsHo/GFWHmTomZ1Gpg8zGc05HNDscYu3BRuRbERePlw==" saltValue="D9dFxb8GmgmTfchNwBtGdg==" spinCount="100000" sheet="1" objects="1" scenarios="1"/>
  <mergeCells count="2">
    <mergeCell ref="A2:D2"/>
    <mergeCell ref="A1:D1"/>
  </mergeCells>
  <pageMargins left="0.70866141732283472" right="0.70866141732283472" top="0.74803149606299213" bottom="0.74803149606299213" header="0.31496062992125984" footer="0.31496062992125984"/>
  <pageSetup paperSize="9" scale="81" orientation="landscape" verticalDpi="0" r:id="rId1"/>
  <customProperties>
    <customPr name="EpmWorksheetKeyString_GUID" r:id="rId2"/>
  </customPropertie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G29"/>
  <sheetViews>
    <sheetView tabSelected="1" zoomScale="70" zoomScaleNormal="70" zoomScaleSheetLayoutView="70" workbookViewId="0">
      <selection activeCell="E8" sqref="E8"/>
    </sheetView>
  </sheetViews>
  <sheetFormatPr baseColWidth="10" defaultRowHeight="14.5" x14ac:dyDescent="0.35"/>
  <cols>
    <col min="1" max="1" width="33.7265625" customWidth="1"/>
    <col min="2" max="2" width="18.7265625" customWidth="1"/>
    <col min="3" max="5" width="19.81640625" customWidth="1"/>
    <col min="6" max="6" width="23.453125" customWidth="1"/>
    <col min="7" max="7" width="25.81640625" customWidth="1"/>
  </cols>
  <sheetData>
    <row r="1" spans="1:7" ht="18" x14ac:dyDescent="0.4">
      <c r="A1" s="106" t="s">
        <v>141</v>
      </c>
      <c r="B1" s="107"/>
      <c r="C1" s="107"/>
      <c r="D1" s="107"/>
      <c r="E1" s="107"/>
      <c r="F1" s="107"/>
      <c r="G1" s="107"/>
    </row>
    <row r="2" spans="1:7" ht="18.5" thickBot="1" x14ac:dyDescent="0.45">
      <c r="A2" s="108" t="s">
        <v>8</v>
      </c>
      <c r="B2" s="109"/>
      <c r="C2" s="109"/>
      <c r="D2" s="109"/>
      <c r="E2" s="109"/>
      <c r="F2" s="109"/>
      <c r="G2" s="109"/>
    </row>
    <row r="5" spans="1:7" ht="72.5" x14ac:dyDescent="0.35">
      <c r="A5" s="40"/>
      <c r="B5" s="15" t="s">
        <v>12</v>
      </c>
      <c r="C5" s="28" t="s">
        <v>9</v>
      </c>
      <c r="D5" s="16" t="s">
        <v>10</v>
      </c>
      <c r="E5" s="16" t="s">
        <v>63</v>
      </c>
      <c r="F5" s="16" t="s">
        <v>64</v>
      </c>
      <c r="G5" s="17" t="s">
        <v>13</v>
      </c>
    </row>
    <row r="6" spans="1:7" ht="40.5" customHeight="1" x14ac:dyDescent="0.35">
      <c r="A6" s="123" t="s">
        <v>144</v>
      </c>
      <c r="B6" s="127">
        <v>1100</v>
      </c>
      <c r="C6" s="127">
        <v>14</v>
      </c>
      <c r="D6" s="28" t="s">
        <v>18</v>
      </c>
      <c r="E6" s="20"/>
      <c r="F6" s="118">
        <f>SUM(E6:E9)</f>
        <v>0</v>
      </c>
      <c r="G6" s="119">
        <f>F6*B6</f>
        <v>0</v>
      </c>
    </row>
    <row r="7" spans="1:7" ht="29" x14ac:dyDescent="0.35">
      <c r="A7" s="123"/>
      <c r="B7" s="127"/>
      <c r="C7" s="127"/>
      <c r="D7" s="28" t="s">
        <v>20</v>
      </c>
      <c r="E7" s="20"/>
      <c r="F7" s="118"/>
      <c r="G7" s="119"/>
    </row>
    <row r="8" spans="1:7" ht="43.5" customHeight="1" x14ac:dyDescent="0.35">
      <c r="A8" s="123"/>
      <c r="B8" s="127"/>
      <c r="C8" s="127"/>
      <c r="D8" s="28" t="s">
        <v>17</v>
      </c>
      <c r="E8" s="20"/>
      <c r="F8" s="118"/>
      <c r="G8" s="119"/>
    </row>
    <row r="9" spans="1:7" ht="50.25" customHeight="1" x14ac:dyDescent="0.35">
      <c r="A9" s="123"/>
      <c r="B9" s="127"/>
      <c r="C9" s="127"/>
      <c r="D9" s="28" t="s">
        <v>11</v>
      </c>
      <c r="E9" s="20"/>
      <c r="F9" s="118"/>
      <c r="G9" s="119"/>
    </row>
    <row r="10" spans="1:7" ht="50.25" customHeight="1" x14ac:dyDescent="0.35">
      <c r="A10" s="123" t="s">
        <v>145</v>
      </c>
      <c r="B10" s="127">
        <v>500</v>
      </c>
      <c r="C10" s="127">
        <v>45</v>
      </c>
      <c r="D10" s="28" t="s">
        <v>18</v>
      </c>
      <c r="E10" s="20"/>
      <c r="F10" s="118">
        <f>SUM(E10:E13)</f>
        <v>0</v>
      </c>
      <c r="G10" s="119">
        <f>F10*B10</f>
        <v>0</v>
      </c>
    </row>
    <row r="11" spans="1:7" ht="50.25" customHeight="1" x14ac:dyDescent="0.35">
      <c r="A11" s="123"/>
      <c r="B11" s="127"/>
      <c r="C11" s="127"/>
      <c r="D11" s="28" t="s">
        <v>20</v>
      </c>
      <c r="E11" s="20"/>
      <c r="F11" s="118"/>
      <c r="G11" s="119"/>
    </row>
    <row r="12" spans="1:7" ht="50.25" customHeight="1" x14ac:dyDescent="0.35">
      <c r="A12" s="123"/>
      <c r="B12" s="127"/>
      <c r="C12" s="127"/>
      <c r="D12" s="28" t="s">
        <v>17</v>
      </c>
      <c r="E12" s="20"/>
      <c r="F12" s="118"/>
      <c r="G12" s="119"/>
    </row>
    <row r="13" spans="1:7" ht="50.25" customHeight="1" x14ac:dyDescent="0.35">
      <c r="A13" s="123"/>
      <c r="B13" s="127"/>
      <c r="C13" s="127"/>
      <c r="D13" s="28" t="s">
        <v>11</v>
      </c>
      <c r="E13" s="20"/>
      <c r="F13" s="118"/>
      <c r="G13" s="119"/>
    </row>
    <row r="14" spans="1:7" ht="50.25" customHeight="1" x14ac:dyDescent="0.35">
      <c r="A14" s="41" t="s">
        <v>67</v>
      </c>
      <c r="B14" s="120" t="s">
        <v>148</v>
      </c>
      <c r="C14" s="121"/>
      <c r="D14" s="121"/>
      <c r="E14" s="121"/>
      <c r="F14" s="122"/>
      <c r="G14" s="42">
        <f>'Proyectos de diseño'!C6</f>
        <v>0</v>
      </c>
    </row>
    <row r="15" spans="1:7" ht="25.5" customHeight="1" x14ac:dyDescent="0.35">
      <c r="A15" s="43"/>
      <c r="B15" s="31"/>
      <c r="C15" s="32"/>
      <c r="D15" s="32"/>
      <c r="E15" s="32"/>
      <c r="F15" s="30"/>
      <c r="G15" s="44"/>
    </row>
    <row r="16" spans="1:7" ht="79.5" customHeight="1" x14ac:dyDescent="0.35">
      <c r="A16" s="45" t="s">
        <v>146</v>
      </c>
      <c r="B16" s="116" t="s">
        <v>68</v>
      </c>
      <c r="C16" s="116"/>
      <c r="D16" s="116"/>
      <c r="E16" s="116"/>
      <c r="F16" s="116"/>
      <c r="G16" s="18">
        <f>'MATERIALES COMPLEMENTAR EXPOSIT'!E39</f>
        <v>3684.4199999999996</v>
      </c>
    </row>
    <row r="17" spans="1:7" ht="110.25" customHeight="1" thickBot="1" x14ac:dyDescent="0.4">
      <c r="A17" s="46" t="s">
        <v>147</v>
      </c>
      <c r="B17" s="117" t="s">
        <v>72</v>
      </c>
      <c r="C17" s="117"/>
      <c r="D17" s="117"/>
      <c r="E17" s="117"/>
      <c r="F17" s="117"/>
      <c r="G17" s="47">
        <f>'MAT. COMPLEMT IFEMA'!F73</f>
        <v>0</v>
      </c>
    </row>
    <row r="18" spans="1:7" ht="69.75" customHeight="1" x14ac:dyDescent="0.35">
      <c r="A18" s="48"/>
      <c r="B18" s="124" t="s">
        <v>149</v>
      </c>
      <c r="C18" s="125"/>
      <c r="D18" s="125"/>
      <c r="E18" s="125"/>
      <c r="F18" s="126"/>
      <c r="G18" s="39">
        <f>SUM(G6:G17)</f>
        <v>3684.4199999999996</v>
      </c>
    </row>
    <row r="19" spans="1:7" x14ac:dyDescent="0.35">
      <c r="A19" t="s">
        <v>138</v>
      </c>
    </row>
    <row r="23" spans="1:7" x14ac:dyDescent="0.35">
      <c r="F23" t="s">
        <v>150</v>
      </c>
    </row>
    <row r="24" spans="1:7" x14ac:dyDescent="0.35">
      <c r="F24" s="56"/>
      <c r="G24" s="56"/>
    </row>
    <row r="25" spans="1:7" x14ac:dyDescent="0.35">
      <c r="F25" s="56"/>
      <c r="G25" s="56"/>
    </row>
    <row r="26" spans="1:7" x14ac:dyDescent="0.35">
      <c r="F26" s="56"/>
      <c r="G26" s="56"/>
    </row>
    <row r="27" spans="1:7" x14ac:dyDescent="0.35">
      <c r="F27" s="56"/>
      <c r="G27" s="56"/>
    </row>
    <row r="28" spans="1:7" x14ac:dyDescent="0.35">
      <c r="F28" s="56"/>
      <c r="G28" s="56"/>
    </row>
    <row r="29" spans="1:7" x14ac:dyDescent="0.35">
      <c r="F29" s="56"/>
      <c r="G29" s="56"/>
    </row>
  </sheetData>
  <sheetProtection algorithmName="SHA-512" hashValue="G7hMrO532WN9kw7TdDZHYbMhYp8qZr61kpx01JbpyGFnDuenh1mxa/JfeS2RGHf4wg+Wee7zrBXN0O9+aZ5nAw==" saltValue="JKSq/FvE8NqpJzQHQs64Hw==" spinCount="100000" sheet="1" objects="1" scenarios="1"/>
  <mergeCells count="16">
    <mergeCell ref="B18:F18"/>
    <mergeCell ref="A6:A9"/>
    <mergeCell ref="F6:F9"/>
    <mergeCell ref="G6:G9"/>
    <mergeCell ref="B6:B9"/>
    <mergeCell ref="C6:C9"/>
    <mergeCell ref="B10:B13"/>
    <mergeCell ref="C10:C13"/>
    <mergeCell ref="A1:G1"/>
    <mergeCell ref="A2:G2"/>
    <mergeCell ref="B16:F16"/>
    <mergeCell ref="B17:F17"/>
    <mergeCell ref="F10:F13"/>
    <mergeCell ref="G10:G13"/>
    <mergeCell ref="B14:F14"/>
    <mergeCell ref="A10:A13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8" scale="80" orientation="landscape" r:id="rId1"/>
  <customProperties>
    <customPr name="EpmWorksheetKeyString_GUID" r:id="rId2"/>
  </customPropertie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4</vt:i4>
      </vt:variant>
    </vt:vector>
  </HeadingPairs>
  <TitlesOfParts>
    <vt:vector size="8" baseType="lpstr">
      <vt:lpstr>MATERIALES COMPLEMENTAR EXPOSIT</vt:lpstr>
      <vt:lpstr>MAT. COMPLEMT IFEMA</vt:lpstr>
      <vt:lpstr>Proyectos de diseño</vt:lpstr>
      <vt:lpstr>TOTAL </vt:lpstr>
      <vt:lpstr>'MAT. COMPLEMT IFEMA'!Área_de_impresión</vt:lpstr>
      <vt:lpstr>'MATERIALES COMPLEMENTAR EXPOSIT'!Área_de_impresión</vt:lpstr>
      <vt:lpstr>'Proyectos de diseño'!Área_de_impresión</vt:lpstr>
      <vt:lpstr>'TOTAL '!Área_de_impresión</vt:lpstr>
    </vt:vector>
  </TitlesOfParts>
  <Company>FERIA DE MADRID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Teresa Vaquero</dc:creator>
  <cp:lastModifiedBy>Enrique Hernández</cp:lastModifiedBy>
  <cp:lastPrinted>2020-07-13T13:49:16Z</cp:lastPrinted>
  <dcterms:created xsi:type="dcterms:W3CDTF">2016-09-12T10:40:36Z</dcterms:created>
  <dcterms:modified xsi:type="dcterms:W3CDTF">2020-07-13T13:50:41Z</dcterms:modified>
</cp:coreProperties>
</file>