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0\20-050 Servicio de Vigilancia\4.Perfil del Contratante y Anuncio\"/>
    </mc:Choice>
  </mc:AlternateContent>
  <xr:revisionPtr revIDLastSave="0" documentId="13_ncr:1_{D0528CDB-5327-49DE-808A-BAD631C0AB7F}" xr6:coauthVersionLast="45" xr6:coauthVersionMax="45" xr10:uidLastSave="{00000000-0000-0000-0000-000000000000}"/>
  <bookViews>
    <workbookView xWindow="-110" yWindow="-110" windowWidth="19420" windowHeight="10420" xr2:uid="{806A36AF-F01C-4CCE-81E7-7E2D9D977FE7}"/>
  </bookViews>
  <sheets>
    <sheet name="precios unitarios" sheetId="1" r:id="rId1"/>
  </sheets>
  <definedNames>
    <definedName name="_xlnm.Print_Area" localSheetId="0">'precios unitarios'!$A$1:$J$36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2" i="1" l="1"/>
  <c r="J30" i="1"/>
  <c r="B26" i="1" l="1"/>
  <c r="J26" i="1"/>
  <c r="B23" i="1"/>
  <c r="J23" i="1" s="1"/>
  <c r="J22" i="1"/>
  <c r="B16" i="1"/>
  <c r="J16" i="1" s="1"/>
  <c r="C6" i="1"/>
  <c r="J25" i="1"/>
  <c r="B20" i="1"/>
  <c r="J20" i="1" s="1"/>
  <c r="J19" i="1"/>
  <c r="J15" i="1"/>
  <c r="I12" i="1"/>
  <c r="G12" i="1"/>
  <c r="E12" i="1"/>
  <c r="C12" i="1"/>
  <c r="J11" i="1"/>
  <c r="I9" i="1"/>
  <c r="G9" i="1"/>
  <c r="E9" i="1"/>
  <c r="C9" i="1"/>
  <c r="J8" i="1"/>
  <c r="I6" i="1"/>
  <c r="G6" i="1"/>
  <c r="E6" i="1"/>
  <c r="J5" i="1"/>
  <c r="J12" i="1" l="1"/>
  <c r="J9" i="1"/>
  <c r="J6" i="1"/>
  <c r="J28" i="1" l="1"/>
  <c r="C34" i="1" s="1"/>
</calcChain>
</file>

<file path=xl/sharedStrings.xml><?xml version="1.0" encoding="utf-8"?>
<sst xmlns="http://schemas.openxmlformats.org/spreadsheetml/2006/main" count="66" uniqueCount="34">
  <si>
    <t>AREA OPERATIVA DE VIGILANCIA Y SEGURIDAD</t>
  </si>
  <si>
    <t>CATEGORIAS</t>
  </si>
  <si>
    <t>PRECIO/HORA MÁXIMO LABORABLE DIURNA</t>
  </si>
  <si>
    <t>PRECIO/HORA OFERTADO LABORABLE DIURNA</t>
  </si>
  <si>
    <t>PRECIO/HORA MÁXIMO  LABORABLE NOCTURNA</t>
  </si>
  <si>
    <t>PRECIO/HORA OFERTADO  LABORABLE NOCTURNA</t>
  </si>
  <si>
    <t>PRECIO/HORA MÁXIMO FESTIVA DIURNA</t>
  </si>
  <si>
    <t>PRECIO/HORA OFERTADO FESTIVA DIURNA</t>
  </si>
  <si>
    <t>PRECIO/HORA MÁXIMO FESTIVA NOCTURNA</t>
  </si>
  <si>
    <t>PRECIO/HORA OFERTADO FESTIVA NOCTURNA</t>
  </si>
  <si>
    <t>JEFE DE EQUIPO H11</t>
  </si>
  <si>
    <t xml:space="preserve">Numero de horas previstos para el periodo de contratación </t>
  </si>
  <si>
    <t>IMPORTE TOTAL OFERTADO</t>
  </si>
  <si>
    <t xml:space="preserve">VIGILANTE CON ARMA </t>
  </si>
  <si>
    <t>VIGILANTE SIN ARMA</t>
  </si>
  <si>
    <t>PRECIO HORA MÁXIMO VIGILANTE DE SEGURIDAD ARMADO GUIA CON PERRO DEFENSA-ATAQUE</t>
  </si>
  <si>
    <t>PRECIO HORA OFERTADO VIGILANTE DE SEGURIDAD ARMADO GUIA CON PERRO DEFENSA-ATAQUE</t>
  </si>
  <si>
    <t>PRECIO HORA MÁXIMO VIGILANTE DE SEGURIDAD ARMADO GUIA CON PERRO EXPLOSIVOS</t>
  </si>
  <si>
    <t xml:space="preserve"> </t>
  </si>
  <si>
    <t>PRECIO HORA OFERTADO VIGILANTE DE SEGURIDAD ARMADO GUIA CON PERRO EXPLOSIVOS</t>
  </si>
  <si>
    <t>PLUS HORA CENTRO DE CONTROL</t>
  </si>
  <si>
    <t>PLUS HORA RADIOSCOPIA</t>
  </si>
  <si>
    <t>IMPORTE HORAS DE VIGILANCIA ( Fijo y Certamenes ) PERIODO DE CONTRATACIÓN</t>
  </si>
  <si>
    <t xml:space="preserve">PRECIO MÁXIMO MENSUAL </t>
  </si>
  <si>
    <t>PRECIO MENSUAL OFERTADO</t>
  </si>
  <si>
    <t>Presupuesto ofertado periodo de contratación</t>
  </si>
  <si>
    <t>ESTRUCTURA ASIGNADA ( Mandos Intermedios + Jefe de servicio) IMPORTE PERIODO DE CONTRATACIÓN</t>
  </si>
  <si>
    <t>ESTRUCTURA DE MEDIOS ASIGNADOS AL SERVICIO IMPORTE PERIODO DE CONTRATACIÓN</t>
  </si>
  <si>
    <t>PRESUPUESTO TOTAL OFERTADO (*)</t>
  </si>
  <si>
    <t>(*) El presupuesto total ofertado deberá coincidir con el importe indicado en el modelo de oferta económica</t>
  </si>
  <si>
    <t>..........................., ........ de .............................. de 20..</t>
  </si>
  <si>
    <t>Fdo.: ..........................................................</t>
  </si>
  <si>
    <t>(Firma y sello de la empresa)</t>
  </si>
  <si>
    <t>ANEXO IX B FICHA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</si>
</sst>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_ ;[Red]\-#,##0.00\ 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indexed="12"/>
      <name val="Arial"/>
      <family val="2"/>
    </font>
    <font>
      <b/>
      <sz val="12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sz val="2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0" xfId="0" applyFont="1" applyFill="1" applyAlignment="1">
      <alignment horizontal="center" vertical="center"/>
    </xf>
    <xf numFmtId="4" fontId="0" fillId="0" borderId="0" xfId="0" applyNumberFormat="1"/>
    <xf numFmtId="0" fontId="7" fillId="6" borderId="0" xfId="0" applyFont="1" applyFill="1" applyAlignment="1">
      <alignment horizontal="center" vertical="center"/>
    </xf>
    <xf numFmtId="0" fontId="0" fillId="6" borderId="0" xfId="0" applyFill="1"/>
    <xf numFmtId="165" fontId="8" fillId="6" borderId="0" xfId="0" applyNumberFormat="1" applyFont="1" applyFill="1" applyAlignment="1">
      <alignment horizontal="center" vertical="center"/>
    </xf>
    <xf numFmtId="0" fontId="1" fillId="0" borderId="4" xfId="0" applyFont="1" applyBorder="1" applyAlignment="1" applyProtection="1">
      <alignment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0" fillId="0" borderId="0" xfId="0" applyProtection="1"/>
    <xf numFmtId="0" fontId="2" fillId="0" borderId="6" xfId="0" applyFont="1" applyBorder="1" applyAlignment="1" applyProtection="1">
      <alignment vertical="center"/>
    </xf>
    <xf numFmtId="8" fontId="2" fillId="0" borderId="7" xfId="0" applyNumberFormat="1" applyFont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vertical="center"/>
    </xf>
    <xf numFmtId="3" fontId="4" fillId="4" borderId="11" xfId="0" applyNumberFormat="1" applyFont="1" applyFill="1" applyBorder="1" applyProtection="1"/>
    <xf numFmtId="0" fontId="2" fillId="5" borderId="13" xfId="0" applyFont="1" applyFill="1" applyBorder="1" applyAlignment="1" applyProtection="1">
      <alignment vertical="center"/>
    </xf>
    <xf numFmtId="8" fontId="2" fillId="5" borderId="14" xfId="0" applyNumberFormat="1" applyFont="1" applyFill="1" applyBorder="1" applyAlignment="1" applyProtection="1">
      <alignment horizontal="center" vertical="center"/>
    </xf>
    <xf numFmtId="8" fontId="2" fillId="5" borderId="15" xfId="0" applyNumberFormat="1" applyFont="1" applyFill="1" applyBorder="1" applyAlignment="1" applyProtection="1">
      <alignment horizontal="center" vertical="center"/>
    </xf>
    <xf numFmtId="8" fontId="5" fillId="0" borderId="11" xfId="0" applyNumberFormat="1" applyFont="1" applyBorder="1" applyProtection="1"/>
    <xf numFmtId="0" fontId="2" fillId="0" borderId="6" xfId="0" applyFont="1" applyBorder="1" applyAlignment="1" applyProtection="1">
      <alignment vertical="center" wrapText="1"/>
    </xf>
    <xf numFmtId="0" fontId="2" fillId="0" borderId="9" xfId="0" applyFont="1" applyBorder="1" applyAlignment="1" applyProtection="1">
      <alignment vertical="center" wrapText="1"/>
    </xf>
    <xf numFmtId="164" fontId="4" fillId="4" borderId="11" xfId="0" applyNumberFormat="1" applyFont="1" applyFill="1" applyBorder="1" applyProtection="1"/>
    <xf numFmtId="8" fontId="5" fillId="6" borderId="0" xfId="0" applyNumberFormat="1" applyFont="1" applyFill="1" applyProtection="1"/>
    <xf numFmtId="164" fontId="4" fillId="4" borderId="19" xfId="0" applyNumberFormat="1" applyFont="1" applyFill="1" applyBorder="1" applyProtection="1"/>
    <xf numFmtId="165" fontId="6" fillId="8" borderId="11" xfId="0" applyNumberFormat="1" applyFont="1" applyFill="1" applyBorder="1" applyAlignment="1" applyProtection="1">
      <alignment horizontal="center" vertical="center"/>
    </xf>
    <xf numFmtId="0" fontId="1" fillId="6" borderId="0" xfId="0" applyFont="1" applyFill="1" applyAlignment="1" applyProtection="1">
      <alignment horizontal="center" vertical="center"/>
    </xf>
    <xf numFmtId="0" fontId="1" fillId="6" borderId="16" xfId="0" applyFont="1" applyFill="1" applyBorder="1" applyAlignment="1" applyProtection="1">
      <alignment horizontal="center" vertical="center" wrapText="1"/>
    </xf>
    <xf numFmtId="165" fontId="0" fillId="8" borderId="11" xfId="0" applyNumberFormat="1" applyFill="1" applyBorder="1" applyAlignment="1" applyProtection="1">
      <alignment horizontal="center" vertical="center"/>
    </xf>
    <xf numFmtId="165" fontId="8" fillId="8" borderId="16" xfId="0" applyNumberFormat="1" applyFont="1" applyFill="1" applyBorder="1" applyAlignment="1" applyProtection="1">
      <alignment horizontal="center" vertical="center"/>
    </xf>
    <xf numFmtId="8" fontId="2" fillId="6" borderId="0" xfId="0" applyNumberFormat="1" applyFont="1" applyFill="1" applyAlignment="1" applyProtection="1">
      <alignment horizontal="center" vertical="center"/>
    </xf>
    <xf numFmtId="165" fontId="8" fillId="8" borderId="11" xfId="0" applyNumberFormat="1" applyFont="1" applyFill="1" applyBorder="1" applyAlignment="1" applyProtection="1">
      <alignment horizontal="center" vertical="center"/>
    </xf>
    <xf numFmtId="8" fontId="2" fillId="3" borderId="7" xfId="0" applyNumberFormat="1" applyFont="1" applyFill="1" applyBorder="1" applyAlignment="1" applyProtection="1">
      <alignment horizontal="center" vertical="center"/>
      <protection locked="0"/>
    </xf>
    <xf numFmtId="165" fontId="0" fillId="3" borderId="16" xfId="0" applyNumberFormat="1" applyFill="1" applyBorder="1" applyAlignment="1" applyProtection="1">
      <alignment horizontal="center" vertical="center"/>
      <protection locked="0"/>
    </xf>
    <xf numFmtId="8" fontId="2" fillId="3" borderId="8" xfId="0" applyNumberFormat="1" applyFont="1" applyFill="1" applyBorder="1" applyAlignment="1" applyProtection="1">
      <alignment horizontal="center" vertical="center"/>
      <protection locked="0"/>
    </xf>
    <xf numFmtId="3" fontId="3" fillId="4" borderId="10" xfId="0" applyNumberFormat="1" applyFont="1" applyFill="1" applyBorder="1" applyAlignment="1" applyProtection="1">
      <alignment horizontal="center" vertical="center"/>
    </xf>
    <xf numFmtId="3" fontId="3" fillId="4" borderId="18" xfId="0" applyNumberFormat="1" applyFont="1" applyFill="1" applyBorder="1" applyAlignment="1" applyProtection="1">
      <alignment horizontal="center" vertical="center"/>
    </xf>
    <xf numFmtId="3" fontId="3" fillId="4" borderId="12" xfId="0" applyNumberFormat="1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 vertical="center"/>
    </xf>
    <xf numFmtId="8" fontId="2" fillId="7" borderId="1" xfId="0" applyNumberFormat="1" applyFont="1" applyFill="1" applyBorder="1" applyAlignment="1" applyProtection="1">
      <alignment horizontal="center" vertical="center"/>
    </xf>
    <xf numFmtId="8" fontId="2" fillId="7" borderId="2" xfId="0" applyNumberFormat="1" applyFont="1" applyFill="1" applyBorder="1" applyAlignment="1" applyProtection="1">
      <alignment horizontal="center" vertical="center"/>
    </xf>
    <xf numFmtId="8" fontId="2" fillId="7" borderId="20" xfId="0" applyNumberFormat="1" applyFont="1" applyFill="1" applyBorder="1" applyAlignment="1" applyProtection="1">
      <alignment horizontal="center" vertical="center"/>
    </xf>
    <xf numFmtId="8" fontId="2" fillId="7" borderId="5" xfId="0" applyNumberFormat="1" applyFont="1" applyFill="1" applyBorder="1" applyAlignment="1" applyProtection="1">
      <alignment horizontal="center" vertical="center"/>
    </xf>
    <xf numFmtId="8" fontId="2" fillId="7" borderId="1" xfId="0" applyNumberFormat="1" applyFont="1" applyFill="1" applyBorder="1" applyAlignment="1" applyProtection="1">
      <alignment horizontal="center" vertical="center" wrapText="1"/>
    </xf>
    <xf numFmtId="8" fontId="2" fillId="7" borderId="2" xfId="0" applyNumberFormat="1" applyFont="1" applyFill="1" applyBorder="1" applyAlignment="1" applyProtection="1">
      <alignment horizontal="center" vertical="center" wrapText="1"/>
    </xf>
    <xf numFmtId="8" fontId="2" fillId="7" borderId="21" xfId="0" applyNumberFormat="1" applyFont="1" applyFill="1" applyBorder="1" applyAlignment="1" applyProtection="1">
      <alignment horizontal="center" vertical="center" wrapText="1"/>
    </xf>
    <xf numFmtId="165" fontId="9" fillId="8" borderId="1" xfId="0" applyNumberFormat="1" applyFont="1" applyFill="1" applyBorder="1" applyAlignment="1" applyProtection="1">
      <alignment horizontal="center" vertical="center"/>
    </xf>
    <xf numFmtId="165" fontId="9" fillId="8" borderId="22" xfId="0" applyNumberFormat="1" applyFont="1" applyFill="1" applyBorder="1" applyAlignment="1" applyProtection="1">
      <alignment horizontal="center" vertical="center"/>
    </xf>
    <xf numFmtId="165" fontId="9" fillId="8" borderId="23" xfId="0" applyNumberFormat="1" applyFont="1" applyFill="1" applyBorder="1" applyAlignment="1" applyProtection="1">
      <alignment horizontal="center" vertical="center"/>
    </xf>
    <xf numFmtId="165" fontId="9" fillId="8" borderId="21" xfId="0" applyNumberFormat="1" applyFont="1" applyFill="1" applyBorder="1" applyAlignment="1" applyProtection="1">
      <alignment horizontal="center" vertical="center"/>
    </xf>
    <xf numFmtId="8" fontId="2" fillId="5" borderId="14" xfId="0" applyNumberFormat="1" applyFont="1" applyFill="1" applyBorder="1" applyAlignment="1" applyProtection="1">
      <alignment horizontal="center" vertical="center"/>
    </xf>
    <xf numFmtId="8" fontId="2" fillId="5" borderId="15" xfId="0" applyNumberFormat="1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3" fontId="3" fillId="4" borderId="1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4E3C-DD56-4205-B98C-BD935DA92D62}">
  <sheetPr>
    <pageSetUpPr fitToPage="1"/>
  </sheetPr>
  <dimension ref="A1:L65"/>
  <sheetViews>
    <sheetView tabSelected="1" zoomScaleNormal="100" workbookViewId="0">
      <selection activeCell="F9" sqref="F9"/>
    </sheetView>
  </sheetViews>
  <sheetFormatPr baseColWidth="10" defaultColWidth="29.1796875" defaultRowHeight="14.5" x14ac:dyDescent="0.35"/>
  <cols>
    <col min="1" max="1" width="62" customWidth="1"/>
    <col min="2" max="3" width="14.7265625" customWidth="1"/>
    <col min="4" max="4" width="17.26953125" customWidth="1"/>
    <col min="5" max="5" width="14.7265625" customWidth="1"/>
    <col min="6" max="6" width="15.81640625" customWidth="1"/>
    <col min="7" max="7" width="14.7265625" customWidth="1"/>
    <col min="8" max="8" width="16.81640625" customWidth="1"/>
    <col min="9" max="9" width="14.7265625" customWidth="1"/>
    <col min="10" max="10" width="37.81640625" customWidth="1"/>
    <col min="11" max="11" width="20.1796875" customWidth="1"/>
  </cols>
  <sheetData>
    <row r="1" spans="1:10" ht="15" thickBot="1" x14ac:dyDescent="0.4">
      <c r="A1" s="55" t="s">
        <v>33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5" thickBot="1" x14ac:dyDescent="0.4">
      <c r="A2" s="56" t="s">
        <v>0</v>
      </c>
      <c r="B2" s="57"/>
      <c r="C2" s="57"/>
      <c r="D2" s="57"/>
      <c r="E2" s="57"/>
      <c r="F2" s="57"/>
      <c r="G2" s="57"/>
      <c r="H2" s="57"/>
      <c r="I2" s="58"/>
      <c r="J2" s="1"/>
    </row>
    <row r="3" spans="1:10" ht="58.5" thickBo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/>
    </row>
    <row r="4" spans="1:10" ht="22.5" customHeight="1" x14ac:dyDescent="0.35">
      <c r="A4" s="9" t="s">
        <v>10</v>
      </c>
      <c r="B4" s="10">
        <v>22.46</v>
      </c>
      <c r="C4" s="29" t="s">
        <v>18</v>
      </c>
      <c r="D4" s="10">
        <v>24.14</v>
      </c>
      <c r="E4" s="29" t="s">
        <v>18</v>
      </c>
      <c r="F4" s="10">
        <v>23.82</v>
      </c>
      <c r="G4" s="29" t="s">
        <v>18</v>
      </c>
      <c r="H4" s="10">
        <v>25.49</v>
      </c>
      <c r="I4" s="29" t="s">
        <v>18</v>
      </c>
      <c r="J4" s="8"/>
    </row>
    <row r="5" spans="1:10" ht="22.5" customHeight="1" x14ac:dyDescent="0.35">
      <c r="A5" s="11" t="s">
        <v>11</v>
      </c>
      <c r="B5" s="32">
        <v>3952</v>
      </c>
      <c r="C5" s="54"/>
      <c r="D5" s="32">
        <v>1976</v>
      </c>
      <c r="E5" s="54"/>
      <c r="F5" s="32">
        <v>1888</v>
      </c>
      <c r="G5" s="54"/>
      <c r="H5" s="32">
        <v>944</v>
      </c>
      <c r="I5" s="34"/>
      <c r="J5" s="12">
        <f>SUM(B5:I5)</f>
        <v>8760</v>
      </c>
    </row>
    <row r="6" spans="1:10" ht="22.5" customHeight="1" thickBot="1" x14ac:dyDescent="0.5">
      <c r="A6" s="13" t="s">
        <v>12</v>
      </c>
      <c r="B6" s="14"/>
      <c r="C6" s="14" t="e">
        <f>C4*B5</f>
        <v>#VALUE!</v>
      </c>
      <c r="D6" s="14"/>
      <c r="E6" s="14" t="e">
        <f>E4*D5</f>
        <v>#VALUE!</v>
      </c>
      <c r="F6" s="14"/>
      <c r="G6" s="14" t="e">
        <f>G4*F5</f>
        <v>#VALUE!</v>
      </c>
      <c r="H6" s="14"/>
      <c r="I6" s="15" t="e">
        <f>I4*H5</f>
        <v>#VALUE!</v>
      </c>
      <c r="J6" s="16" t="e">
        <f>SUM(B6:I6)</f>
        <v>#VALUE!</v>
      </c>
    </row>
    <row r="7" spans="1:10" ht="22.5" customHeight="1" x14ac:dyDescent="0.35">
      <c r="A7" s="9" t="s">
        <v>13</v>
      </c>
      <c r="B7" s="10">
        <v>20.239999999999998</v>
      </c>
      <c r="C7" s="29" t="s">
        <v>18</v>
      </c>
      <c r="D7" s="10">
        <v>21.92</v>
      </c>
      <c r="E7" s="29" t="s">
        <v>18</v>
      </c>
      <c r="F7" s="10">
        <v>21.59</v>
      </c>
      <c r="G7" s="29" t="s">
        <v>18</v>
      </c>
      <c r="H7" s="10">
        <v>23.27</v>
      </c>
      <c r="I7" s="31" t="s">
        <v>18</v>
      </c>
      <c r="J7" s="8"/>
    </row>
    <row r="8" spans="1:10" ht="22.5" customHeight="1" x14ac:dyDescent="0.35">
      <c r="A8" s="11" t="s">
        <v>11</v>
      </c>
      <c r="B8" s="32">
        <v>30242</v>
      </c>
      <c r="C8" s="54"/>
      <c r="D8" s="32">
        <v>6297</v>
      </c>
      <c r="E8" s="54"/>
      <c r="F8" s="32">
        <v>14612</v>
      </c>
      <c r="G8" s="54"/>
      <c r="H8" s="32">
        <v>2804</v>
      </c>
      <c r="I8" s="34"/>
      <c r="J8" s="12">
        <f>SUM(B8:H8)</f>
        <v>53955</v>
      </c>
    </row>
    <row r="9" spans="1:10" ht="22.5" customHeight="1" thickBot="1" x14ac:dyDescent="0.5">
      <c r="A9" s="13" t="s">
        <v>12</v>
      </c>
      <c r="B9" s="14"/>
      <c r="C9" s="14" t="e">
        <f>C7*B8</f>
        <v>#VALUE!</v>
      </c>
      <c r="D9" s="14"/>
      <c r="E9" s="14" t="e">
        <f>E7*D8</f>
        <v>#VALUE!</v>
      </c>
      <c r="F9" s="14"/>
      <c r="G9" s="14" t="e">
        <f>G7*F8</f>
        <v>#VALUE!</v>
      </c>
      <c r="H9" s="14"/>
      <c r="I9" s="15" t="e">
        <f>I7*H8</f>
        <v>#VALUE!</v>
      </c>
      <c r="J9" s="16" t="e">
        <f>SUM(B9:I9)</f>
        <v>#VALUE!</v>
      </c>
    </row>
    <row r="10" spans="1:10" ht="22.5" customHeight="1" x14ac:dyDescent="0.35">
      <c r="A10" s="9" t="s">
        <v>14</v>
      </c>
      <c r="B10" s="10">
        <v>17.91</v>
      </c>
      <c r="C10" s="29" t="s">
        <v>18</v>
      </c>
      <c r="D10" s="10">
        <v>19.62</v>
      </c>
      <c r="E10" s="29" t="s">
        <v>18</v>
      </c>
      <c r="F10" s="10">
        <v>19.29</v>
      </c>
      <c r="G10" s="29" t="s">
        <v>18</v>
      </c>
      <c r="H10" s="10">
        <v>21.02</v>
      </c>
      <c r="I10" s="29" t="s">
        <v>18</v>
      </c>
      <c r="J10" s="8"/>
    </row>
    <row r="11" spans="1:10" ht="22.5" customHeight="1" x14ac:dyDescent="0.35">
      <c r="A11" s="11" t="s">
        <v>11</v>
      </c>
      <c r="B11" s="32">
        <v>71053</v>
      </c>
      <c r="C11" s="54"/>
      <c r="D11" s="32">
        <v>7788</v>
      </c>
      <c r="E11" s="54"/>
      <c r="F11" s="32">
        <v>38375</v>
      </c>
      <c r="G11" s="54"/>
      <c r="H11" s="32">
        <v>4659</v>
      </c>
      <c r="I11" s="34"/>
      <c r="J11" s="12">
        <f>SUM(B11:H11)</f>
        <v>121875</v>
      </c>
    </row>
    <row r="12" spans="1:10" ht="22.5" customHeight="1" thickBot="1" x14ac:dyDescent="0.5">
      <c r="A12" s="13" t="s">
        <v>12</v>
      </c>
      <c r="B12" s="14"/>
      <c r="C12" s="14" t="e">
        <f>C10*B11</f>
        <v>#VALUE!</v>
      </c>
      <c r="D12" s="14"/>
      <c r="E12" s="14" t="e">
        <f>E10*D11</f>
        <v>#VALUE!</v>
      </c>
      <c r="F12" s="14"/>
      <c r="G12" s="14" t="e">
        <f>G10*F11</f>
        <v>#VALUE!</v>
      </c>
      <c r="H12" s="14"/>
      <c r="I12" s="15" t="e">
        <f>I10*H11</f>
        <v>#VALUE!</v>
      </c>
      <c r="J12" s="16" t="e">
        <f>SUM(B12:I12)</f>
        <v>#VALUE!</v>
      </c>
    </row>
    <row r="13" spans="1:10" ht="28.5" customHeight="1" x14ac:dyDescent="0.35">
      <c r="A13" s="17" t="s">
        <v>15</v>
      </c>
      <c r="B13" s="50">
        <v>28.81</v>
      </c>
      <c r="C13" s="50"/>
      <c r="D13" s="50"/>
      <c r="E13" s="50"/>
      <c r="F13" s="50"/>
      <c r="G13" s="50"/>
      <c r="H13" s="50"/>
      <c r="I13" s="51"/>
      <c r="J13" s="8"/>
    </row>
    <row r="14" spans="1:10" ht="28.5" customHeight="1" x14ac:dyDescent="0.35">
      <c r="A14" s="18" t="s">
        <v>16</v>
      </c>
      <c r="B14" s="52" t="s">
        <v>18</v>
      </c>
      <c r="C14" s="52"/>
      <c r="D14" s="52"/>
      <c r="E14" s="52"/>
      <c r="F14" s="52"/>
      <c r="G14" s="52"/>
      <c r="H14" s="52"/>
      <c r="I14" s="53"/>
      <c r="J14" s="8"/>
    </row>
    <row r="15" spans="1:10" ht="28.5" customHeight="1" x14ac:dyDescent="0.35">
      <c r="A15" s="11" t="s">
        <v>11</v>
      </c>
      <c r="B15" s="32">
        <v>2640</v>
      </c>
      <c r="C15" s="33"/>
      <c r="D15" s="33"/>
      <c r="E15" s="33"/>
      <c r="F15" s="33"/>
      <c r="G15" s="33"/>
      <c r="H15" s="33"/>
      <c r="I15" s="34"/>
      <c r="J15" s="19">
        <f>SUM(B15)</f>
        <v>2640</v>
      </c>
    </row>
    <row r="16" spans="1:10" ht="28.5" customHeight="1" thickBot="1" x14ac:dyDescent="0.5">
      <c r="A16" s="13" t="s">
        <v>12</v>
      </c>
      <c r="B16" s="48" t="e">
        <f>B14*B15</f>
        <v>#VALUE!</v>
      </c>
      <c r="C16" s="48"/>
      <c r="D16" s="48"/>
      <c r="E16" s="48"/>
      <c r="F16" s="48"/>
      <c r="G16" s="48"/>
      <c r="H16" s="48"/>
      <c r="I16" s="49"/>
      <c r="J16" s="16" t="e">
        <f>SUM(B16)</f>
        <v>#VALUE!</v>
      </c>
    </row>
    <row r="17" spans="1:12" ht="28.5" customHeight="1" x14ac:dyDescent="0.35">
      <c r="A17" s="17" t="s">
        <v>17</v>
      </c>
      <c r="B17" s="50">
        <v>61.13</v>
      </c>
      <c r="C17" s="50"/>
      <c r="D17" s="50"/>
      <c r="E17" s="50"/>
      <c r="F17" s="50"/>
      <c r="G17" s="50"/>
      <c r="H17" s="50"/>
      <c r="I17" s="51"/>
      <c r="J17" s="8" t="s">
        <v>18</v>
      </c>
    </row>
    <row r="18" spans="1:12" ht="28.5" customHeight="1" x14ac:dyDescent="0.35">
      <c r="A18" s="18" t="s">
        <v>19</v>
      </c>
      <c r="B18" s="52" t="s">
        <v>18</v>
      </c>
      <c r="C18" s="52"/>
      <c r="D18" s="52"/>
      <c r="E18" s="52"/>
      <c r="F18" s="52"/>
      <c r="G18" s="52"/>
      <c r="H18" s="52"/>
      <c r="I18" s="53"/>
      <c r="J18" s="8"/>
    </row>
    <row r="19" spans="1:12" ht="28.5" customHeight="1" x14ac:dyDescent="0.35">
      <c r="A19" s="11" t="s">
        <v>11</v>
      </c>
      <c r="B19" s="32">
        <v>2880</v>
      </c>
      <c r="C19" s="33"/>
      <c r="D19" s="33"/>
      <c r="E19" s="33"/>
      <c r="F19" s="33"/>
      <c r="G19" s="33"/>
      <c r="H19" s="33"/>
      <c r="I19" s="34"/>
      <c r="J19" s="19">
        <f>SUM(B19)</f>
        <v>2880</v>
      </c>
    </row>
    <row r="20" spans="1:12" ht="27" customHeight="1" thickBot="1" x14ac:dyDescent="0.5">
      <c r="A20" s="13" t="s">
        <v>12</v>
      </c>
      <c r="B20" s="48" t="e">
        <f>B18*B19</f>
        <v>#VALUE!</v>
      </c>
      <c r="C20" s="48"/>
      <c r="D20" s="48"/>
      <c r="E20" s="48"/>
      <c r="F20" s="48"/>
      <c r="G20" s="48"/>
      <c r="H20" s="48"/>
      <c r="I20" s="49"/>
      <c r="J20" s="16" t="e">
        <f>SUM(B20)</f>
        <v>#VALUE!</v>
      </c>
    </row>
    <row r="21" spans="1:12" ht="27" customHeight="1" x14ac:dyDescent="0.45">
      <c r="A21" s="17" t="s">
        <v>20</v>
      </c>
      <c r="B21" s="50">
        <v>2.7</v>
      </c>
      <c r="C21" s="50"/>
      <c r="D21" s="50"/>
      <c r="E21" s="50"/>
      <c r="F21" s="50"/>
      <c r="G21" s="50"/>
      <c r="H21" s="50"/>
      <c r="I21" s="51"/>
      <c r="J21" s="20"/>
    </row>
    <row r="22" spans="1:12" ht="27" customHeight="1" x14ac:dyDescent="0.35">
      <c r="A22" s="11" t="s">
        <v>11</v>
      </c>
      <c r="B22" s="32">
        <v>17520</v>
      </c>
      <c r="C22" s="33"/>
      <c r="D22" s="33"/>
      <c r="E22" s="33"/>
      <c r="F22" s="33"/>
      <c r="G22" s="33"/>
      <c r="H22" s="33"/>
      <c r="I22" s="34"/>
      <c r="J22" s="21">
        <f>SUM(B22)</f>
        <v>17520</v>
      </c>
    </row>
    <row r="23" spans="1:12" ht="27" customHeight="1" thickBot="1" x14ac:dyDescent="0.5">
      <c r="A23" s="13" t="s">
        <v>12</v>
      </c>
      <c r="B23" s="35">
        <f>B21*B22</f>
        <v>47304</v>
      </c>
      <c r="C23" s="35"/>
      <c r="D23" s="35"/>
      <c r="E23" s="35"/>
      <c r="F23" s="35"/>
      <c r="G23" s="35"/>
      <c r="H23" s="35"/>
      <c r="I23" s="36"/>
      <c r="J23" s="16">
        <f>SUM(B23)</f>
        <v>47304</v>
      </c>
    </row>
    <row r="24" spans="1:12" ht="27" customHeight="1" x14ac:dyDescent="0.45">
      <c r="A24" s="17" t="s">
        <v>21</v>
      </c>
      <c r="B24" s="50">
        <v>0.28999999999999998</v>
      </c>
      <c r="C24" s="50"/>
      <c r="D24" s="50"/>
      <c r="E24" s="50"/>
      <c r="F24" s="50"/>
      <c r="G24" s="50"/>
      <c r="H24" s="50"/>
      <c r="I24" s="51"/>
      <c r="J24" s="20"/>
    </row>
    <row r="25" spans="1:12" ht="27" customHeight="1" x14ac:dyDescent="0.35">
      <c r="A25" s="11" t="s">
        <v>11</v>
      </c>
      <c r="B25" s="32">
        <v>1300</v>
      </c>
      <c r="C25" s="33"/>
      <c r="D25" s="33"/>
      <c r="E25" s="33"/>
      <c r="F25" s="33"/>
      <c r="G25" s="33"/>
      <c r="H25" s="33"/>
      <c r="I25" s="34"/>
      <c r="J25" s="19">
        <f>SUM(B25)</f>
        <v>1300</v>
      </c>
    </row>
    <row r="26" spans="1:12" ht="27" customHeight="1" thickBot="1" x14ac:dyDescent="0.5">
      <c r="A26" s="13" t="s">
        <v>12</v>
      </c>
      <c r="B26" s="35">
        <f>B24*B25</f>
        <v>377</v>
      </c>
      <c r="C26" s="35"/>
      <c r="D26" s="35"/>
      <c r="E26" s="35"/>
      <c r="F26" s="35"/>
      <c r="G26" s="35"/>
      <c r="H26" s="35"/>
      <c r="I26" s="36"/>
      <c r="J26" s="16">
        <f>SUM(B26)</f>
        <v>377</v>
      </c>
    </row>
    <row r="27" spans="1:12" ht="15" thickBot="1" x14ac:dyDescent="0.4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2" ht="26.5" thickBot="1" x14ac:dyDescent="0.4">
      <c r="A28" s="37" t="s">
        <v>22</v>
      </c>
      <c r="B28" s="38"/>
      <c r="C28" s="38"/>
      <c r="D28" s="38"/>
      <c r="E28" s="38"/>
      <c r="F28" s="38"/>
      <c r="G28" s="38"/>
      <c r="H28" s="39"/>
      <c r="I28" s="40"/>
      <c r="J28" s="22" t="e">
        <f>J6+J9+J12+J16+J20+J23+J26</f>
        <v>#VALUE!</v>
      </c>
      <c r="K28" s="2"/>
    </row>
    <row r="29" spans="1:12" ht="44" thickBot="1" x14ac:dyDescent="0.4">
      <c r="A29" s="23"/>
      <c r="B29" s="23"/>
      <c r="C29" s="23"/>
      <c r="D29" s="23"/>
      <c r="E29" s="23"/>
      <c r="F29" s="23"/>
      <c r="G29" s="23"/>
      <c r="H29" s="24" t="s">
        <v>23</v>
      </c>
      <c r="I29" s="24" t="s">
        <v>24</v>
      </c>
      <c r="J29" s="24" t="s">
        <v>25</v>
      </c>
      <c r="K29" s="3"/>
      <c r="L29" s="2"/>
    </row>
    <row r="30" spans="1:12" s="4" customFormat="1" ht="27.75" customHeight="1" thickBot="1" x14ac:dyDescent="0.4">
      <c r="A30" s="41" t="s">
        <v>26</v>
      </c>
      <c r="B30" s="42"/>
      <c r="C30" s="42"/>
      <c r="D30" s="42"/>
      <c r="E30" s="42"/>
      <c r="F30" s="42"/>
      <c r="G30" s="43"/>
      <c r="H30" s="25">
        <v>24859</v>
      </c>
      <c r="I30" s="30" t="s">
        <v>18</v>
      </c>
      <c r="J30" s="26" t="e">
        <f>I30*12</f>
        <v>#VALUE!</v>
      </c>
    </row>
    <row r="31" spans="1:12" s="4" customFormat="1" ht="44" thickBot="1" x14ac:dyDescent="0.4">
      <c r="A31" s="27"/>
      <c r="B31" s="27"/>
      <c r="C31" s="27"/>
      <c r="D31" s="27"/>
      <c r="E31" s="27"/>
      <c r="F31" s="27"/>
      <c r="G31" s="27"/>
      <c r="H31" s="24" t="s">
        <v>23</v>
      </c>
      <c r="I31" s="24" t="s">
        <v>24</v>
      </c>
      <c r="J31" s="24" t="s">
        <v>25</v>
      </c>
      <c r="K31" s="5"/>
    </row>
    <row r="32" spans="1:12" s="4" customFormat="1" ht="27.75" customHeight="1" thickBot="1" x14ac:dyDescent="0.4">
      <c r="A32" s="41" t="s">
        <v>27</v>
      </c>
      <c r="B32" s="42"/>
      <c r="C32" s="42"/>
      <c r="D32" s="42"/>
      <c r="E32" s="42"/>
      <c r="F32" s="42"/>
      <c r="G32" s="43"/>
      <c r="H32" s="25">
        <v>10935</v>
      </c>
      <c r="I32" s="30" t="s">
        <v>18</v>
      </c>
      <c r="J32" s="28" t="e">
        <f>I32*12</f>
        <v>#VALUE!</v>
      </c>
      <c r="K32" s="4" t="s">
        <v>18</v>
      </c>
    </row>
    <row r="33" spans="1:10" ht="15" thickBot="1" x14ac:dyDescent="0.4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ht="21.5" thickBot="1" x14ac:dyDescent="0.4">
      <c r="A34" s="44" t="s">
        <v>28</v>
      </c>
      <c r="B34" s="45"/>
      <c r="C34" s="46" t="e">
        <f>J28+J30+J32</f>
        <v>#VALUE!</v>
      </c>
      <c r="D34" s="47"/>
      <c r="E34" s="8"/>
      <c r="F34" s="8"/>
      <c r="G34" s="8"/>
      <c r="H34" s="8" t="s">
        <v>30</v>
      </c>
      <c r="I34" s="8"/>
      <c r="J34" s="8"/>
    </row>
    <row r="35" spans="1:10" x14ac:dyDescent="0.35">
      <c r="A35" s="8" t="s">
        <v>29</v>
      </c>
      <c r="B35" s="8"/>
      <c r="C35" s="8"/>
      <c r="D35" s="8"/>
      <c r="E35" s="8"/>
      <c r="F35" s="8"/>
      <c r="G35" s="8"/>
      <c r="H35" s="8" t="s">
        <v>31</v>
      </c>
      <c r="I35" s="8"/>
      <c r="J35" s="8"/>
    </row>
    <row r="36" spans="1:10" x14ac:dyDescent="0.35">
      <c r="A36" s="8"/>
      <c r="B36" s="8"/>
      <c r="C36" s="8"/>
      <c r="D36" s="8"/>
      <c r="E36" s="8"/>
      <c r="F36" s="8"/>
      <c r="G36" s="8"/>
      <c r="H36" s="8" t="s">
        <v>32</v>
      </c>
      <c r="I36" s="8"/>
      <c r="J36" s="8"/>
    </row>
    <row r="37" spans="1:10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x14ac:dyDescent="0.3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x14ac:dyDescent="0.3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</row>
  </sheetData>
  <sheetProtection algorithmName="SHA-512" hashValue="6Fnw5n9T0gXsK+RYrhzF6Wbm6EAOekB8BDlRCslSgV8qKNBVYzOs/hdm7tXSzmQ4UdfSY+/mkdLAKy23vzAg3Q==" saltValue="WRucW5XZ2eC1i875eT5L8Q==" spinCount="100000" sheet="1" objects="1" scenarios="1"/>
  <mergeCells count="33">
    <mergeCell ref="A1:J1"/>
    <mergeCell ref="A2:I2"/>
    <mergeCell ref="B5:C5"/>
    <mergeCell ref="D5:E5"/>
    <mergeCell ref="F5:G5"/>
    <mergeCell ref="H5:I5"/>
    <mergeCell ref="B18:I18"/>
    <mergeCell ref="B8:C8"/>
    <mergeCell ref="D8:E8"/>
    <mergeCell ref="F8:G8"/>
    <mergeCell ref="H8:I8"/>
    <mergeCell ref="B11:C11"/>
    <mergeCell ref="D11:E11"/>
    <mergeCell ref="F11:G11"/>
    <mergeCell ref="H11:I11"/>
    <mergeCell ref="B13:I13"/>
    <mergeCell ref="B14:I14"/>
    <mergeCell ref="B15:I15"/>
    <mergeCell ref="B16:I16"/>
    <mergeCell ref="B17:I17"/>
    <mergeCell ref="A34:B34"/>
    <mergeCell ref="C34:D34"/>
    <mergeCell ref="B19:I19"/>
    <mergeCell ref="B20:I20"/>
    <mergeCell ref="B21:I21"/>
    <mergeCell ref="B22:I22"/>
    <mergeCell ref="B23:I23"/>
    <mergeCell ref="B24:I24"/>
    <mergeCell ref="B25:I25"/>
    <mergeCell ref="B26:I26"/>
    <mergeCell ref="A28:I28"/>
    <mergeCell ref="A30:G30"/>
    <mergeCell ref="A32:G32"/>
  </mergeCells>
  <pageMargins left="0.7" right="0.7" top="0.75" bottom="0.75" header="0.3" footer="0.3"/>
  <pageSetup paperSize="9" scale="52" fitToWidth="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unitarios</vt:lpstr>
      <vt:lpstr>'precios unitarios'!Área_de_impresión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IFEMA - Feria de Madrid</cp:lastModifiedBy>
  <cp:lastPrinted>2020-12-18T11:42:29Z</cp:lastPrinted>
  <dcterms:created xsi:type="dcterms:W3CDTF">2020-12-15T16:18:51Z</dcterms:created>
  <dcterms:modified xsi:type="dcterms:W3CDTF">2020-12-18T11:43:50Z</dcterms:modified>
</cp:coreProperties>
</file>