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01 Stands modulares expodental 2021\3.Pliego, calendario, aspectos importantes y criterios\"/>
    </mc:Choice>
  </mc:AlternateContent>
  <xr:revisionPtr revIDLastSave="0" documentId="13_ncr:1_{81565FDE-C61A-4388-A83F-1BD8D722AA26}" xr6:coauthVersionLast="46" xr6:coauthVersionMax="46" xr10:uidLastSave="{00000000-0000-0000-0000-000000000000}"/>
  <bookViews>
    <workbookView xWindow="-110" yWindow="-110" windowWidth="19420" windowHeight="10420" tabRatio="662" activeTab="3" xr2:uid="{6F447209-51F8-4E7F-ACA4-7B5551F5BD3B}"/>
  </bookViews>
  <sheets>
    <sheet name="MAT. COMPLEM. EXPOSITOR" sheetId="1" r:id="rId1"/>
    <sheet name="MAT. COMPLEMT. IFEMA" sheetId="4" r:id="rId2"/>
    <sheet name="PROYECTOS DISEÑO FERIAL" sheetId="3" r:id="rId3"/>
    <sheet name="TOTAL OFERTA" sheetId="2" r:id="rId4"/>
  </sheets>
  <definedNames>
    <definedName name="_xlnm.Print_Area" localSheetId="0">'MAT. COMPLEM. EXPOSITOR'!$A$1:$E$31</definedName>
    <definedName name="_xlnm.Print_Area" localSheetId="1">'MAT. COMPLEMT. IFEMA'!$A$1:$F$76</definedName>
    <definedName name="_xlnm.Print_Area" localSheetId="2">'PROYECTOS DISEÑO FERIAL'!$A$1:$C$14</definedName>
    <definedName name="_xlnm.Print_Area" localSheetId="3">'TOTAL OFERTA'!$A$1:$G$44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2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5" i="4"/>
  <c r="F73" i="4" l="1"/>
  <c r="G36" i="2" s="1"/>
  <c r="C11" i="3" l="1"/>
  <c r="G37" i="2" s="1"/>
  <c r="F30" i="2"/>
  <c r="G30" i="2" s="1"/>
  <c r="F26" i="2"/>
  <c r="G26" i="2" s="1"/>
  <c r="F22" i="2"/>
  <c r="G22" i="2" s="1"/>
  <c r="F18" i="2"/>
  <c r="G18" i="2" s="1"/>
  <c r="F14" i="2"/>
  <c r="G14" i="2" s="1"/>
  <c r="F10" i="2"/>
  <c r="G10" i="2" s="1"/>
  <c r="F6" i="2" l="1"/>
  <c r="G6" i="2" s="1"/>
  <c r="G39" i="2" s="1"/>
</calcChain>
</file>

<file path=xl/sharedStrings.xml><?xml version="1.0" encoding="utf-8"?>
<sst xmlns="http://schemas.openxmlformats.org/spreadsheetml/2006/main" count="273" uniqueCount="156">
  <si>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</si>
  <si>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</si>
  <si>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</si>
  <si>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</si>
  <si>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</si>
  <si>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</si>
  <si>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</si>
  <si>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</si>
  <si>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</si>
  <si>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</si>
  <si>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</si>
  <si>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</si>
  <si>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</si>
  <si>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</si>
  <si>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</si>
  <si>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</si>
  <si>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</si>
  <si>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</si>
  <si>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</si>
  <si>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</si>
  <si>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</si>
  <si>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</si>
  <si>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</si>
  <si>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</si>
  <si>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</si>
  <si>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</si>
  <si>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</si>
  <si>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</si>
  <si>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</si>
  <si>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</si>
  <si>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</si>
  <si>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</si>
  <si>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</si>
  <si>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</si>
  <si>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</si>
  <si>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DE 36 A 80 KW (propiedad de Ifema)</t>
  </si>
  <si>
    <t>INSTALACIÓN CUADRO ELÉCTRICO TRIFASICO HASTA 35 KW  (propiedad de Ifema)</t>
  </si>
  <si>
    <t>INSTALACIÓN CUADRO ELÉCTRICO TRIFÁSICO HASTA 9 KW   (propiedad de Ifema)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</si>
  <si>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</si>
  <si>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</si>
  <si>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</si>
  <si>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</si>
  <si>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</si>
  <si>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</si>
  <si>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</si>
  <si>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</si>
  <si>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</si>
  <si>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</si>
  <si>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</si>
  <si>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</si>
  <si>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</si>
  <si>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</si>
  <si>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</si>
  <si>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</si>
  <si>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</si>
  <si>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</si>
  <si>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</si>
  <si>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</si>
  <si>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</si>
  <si>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</si>
  <si>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</si>
  <si>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</si>
  <si>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</si>
  <si>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</si>
  <si>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</si>
  <si>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</si>
  <si>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</si>
  <si>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</si>
  <si>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</si>
  <si>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</si>
  <si>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</si>
  <si>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</si>
  <si>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</si>
  <si>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</si>
  <si>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</si>
  <si>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</si>
  <si>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</si>
  <si>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</si>
  <si>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</si>
  <si>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>MATERIALES COMPLEMENTARIOS PARA EXPOSITOR A MEDIDA Y BAJO PRESUPUESTO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</si>
  <si>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</si>
  <si>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</si>
  <si>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</si>
  <si>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</si>
  <si>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</si>
  <si>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</si>
  <si>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</si>
  <si>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</si>
  <si>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</si>
  <si>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</si>
  <si>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</si>
  <si>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</si>
  <si>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</si>
  <si>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</si>
  <si>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Modular EXPODENTAL de 0 a 25 m2</t>
  </si>
  <si>
    <t>Modular EXPODENTAL de 26 a 50 m2</t>
  </si>
  <si>
    <t>Modular EXPODENTAL de 51 a 100 m2</t>
  </si>
  <si>
    <t>Modular EXPODENTAL de 101 a 150 m2</t>
  </si>
  <si>
    <t>Modular EXPODENTAL de 151 a 200 m2</t>
  </si>
  <si>
    <t>Modular EXPODENTAL de 201 a 250 m2</t>
  </si>
  <si>
    <t>Modular EXPODENTAL de 251 a 300 m2</t>
  </si>
  <si>
    <t>Montaje Foro Abierto</t>
  </si>
  <si>
    <t>Montaje Exhibitor Pods</t>
  </si>
  <si>
    <t>Montaje Zona descanso Plaza Central</t>
  </si>
  <si>
    <t>Montaje Entrada Bienvenida</t>
  </si>
  <si>
    <t>ANEXO IX -B-</t>
  </si>
  <si>
    <t>PROYECTOS DE DISEÑO FERIAL</t>
  </si>
  <si>
    <t>PRECIO UNITARIO MÁXIMO PROYECTO IVA EXCLUIDO</t>
  </si>
  <si>
    <t>PRECIO UNITARIO OFERTADO PROYECTO IVA EXCLUIDO</t>
  </si>
  <si>
    <t>TOTAL PROYECTOS (3)</t>
  </si>
  <si>
    <t xml:space="preserve"> (indicar total -3- de la hoja "proyectos diseño ferial")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</si>
  <si>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</si>
  <si>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</si>
  <si>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</si>
  <si>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</si>
  <si>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</si>
  <si>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HORA TÉCNICO (MÍNIMO 1h.)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</si>
  <si>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</si>
  <si>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</si>
  <si>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</si>
  <si>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</si>
  <si>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</si>
  <si>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</si>
  <si>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</si>
  <si>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</si>
  <si>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PVP  iva excluido NO LICITABLE</t>
  </si>
  <si>
    <t>Total</t>
  </si>
  <si>
    <t>Ml DE BASTIDOR DE 250 MTR DE ALTURA CON PANEL DE PVC BLANCO</t>
  </si>
  <si>
    <t>1/2 ML DE BASTIDOR DE 250 MTR DE ALTURA CON PANEL DE PVC BLANCO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</si>
  <si>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</si>
  <si>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</si>
  <si>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</si>
  <si>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</si>
  <si>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</si>
  <si>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</si>
  <si>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</si>
  <si>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</si>
  <si>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</si>
  <si>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 xml:space="preserve">LONA CANVAS IMPRESA EN LATEX </t>
  </si>
  <si>
    <t>IMPRESIÓN SOBRE SOPORTE RIGIDO EN PLANCHAS DE PVC</t>
  </si>
  <si>
    <t>VINILO IMPRESO APLICADO</t>
  </si>
  <si>
    <t xml:space="preserve">SILLA BLANCA </t>
  </si>
  <si>
    <t xml:space="preserve">TABURETE BLANCO 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</si>
  <si>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</si>
  <si>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</si>
  <si>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</si>
  <si>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</si>
  <si>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MOSTRADOR BLANCO CON PUERTA  100 x 50 x 100 cm CON PVC IMPRESO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</si>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</sst>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25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inden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0" fontId="7" fillId="0" borderId="15" xfId="1" applyFont="1" applyBorder="1" applyAlignment="1">
      <alignment horizontal="left" vertical="center" indent="1"/>
    </xf>
    <xf numFmtId="4" fontId="8" fillId="4" borderId="13" xfId="1" applyNumberFormat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left" vertical="center" wrapText="1" indent="1"/>
    </xf>
    <xf numFmtId="0" fontId="10" fillId="0" borderId="15" xfId="1" applyFont="1" applyBorder="1" applyAlignment="1">
      <alignment horizontal="left" vertical="center" wrapText="1" indent="1"/>
    </xf>
    <xf numFmtId="4" fontId="8" fillId="4" borderId="13" xfId="0" applyNumberFormat="1" applyFont="1" applyFill="1" applyBorder="1" applyAlignment="1">
      <alignment horizontal="center" vertical="center" wrapText="1"/>
    </xf>
    <xf numFmtId="49" fontId="7" fillId="0" borderId="15" xfId="2" applyNumberFormat="1" applyFont="1" applyBorder="1" applyAlignment="1">
      <alignment horizontal="left" vertical="center" inden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0" fontId="1" fillId="0" borderId="27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0" fontId="0" fillId="0" borderId="13" xfId="0" applyBorder="1" applyAlignment="1">
      <alignment horizontal="left" vertical="center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14" fillId="0" borderId="13" xfId="0" applyFont="1" applyBorder="1" applyAlignment="1">
      <alignment horizontal="left" vertical="center" indent="1"/>
    </xf>
    <xf numFmtId="0" fontId="0" fillId="4" borderId="16" xfId="0" applyFill="1" applyBorder="1" applyAlignment="1">
      <alignment vertical="center"/>
    </xf>
    <xf numFmtId="0" fontId="14" fillId="4" borderId="13" xfId="0" applyFont="1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vertical="center"/>
    </xf>
    <xf numFmtId="0" fontId="0" fillId="4" borderId="13" xfId="0" applyFill="1" applyBorder="1" applyAlignment="1">
      <alignment horizontal="left" vertical="center" indent="1"/>
    </xf>
    <xf numFmtId="0" fontId="14" fillId="4" borderId="17" xfId="0" applyFont="1" applyFill="1" applyBorder="1" applyAlignment="1">
      <alignment horizontal="left" vertical="center" indent="1"/>
    </xf>
    <xf numFmtId="0" fontId="0" fillId="4" borderId="17" xfId="0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horizontal="right"/>
    </xf>
    <xf numFmtId="0" fontId="14" fillId="4" borderId="18" xfId="0" applyFont="1" applyFill="1" applyBorder="1" applyAlignment="1">
      <alignment horizontal="left" vertical="center" indent="1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0" fillId="5" borderId="27" xfId="0" applyNumberForma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1"/>
  <sheetViews>
    <sheetView zoomScale="80" zoomScaleNormal="80" workbookViewId="0">
      <selection activeCell="D35" sqref="D35"/>
    </sheetView>
  </sheetViews>
  <sheetFormatPr baseColWidth="10" defaultColWidth="11.54296875" defaultRowHeight="17.5" x14ac:dyDescent="0.35"/>
  <cols>
    <col min="1" max="1" width="77.90625" bestFit="1" customWidth="1"/>
    <col min="2" max="2" width="16.7265625" style="6" customWidth="1"/>
    <col min="3" max="4" width="11.54296875" customWidth="1"/>
    <col min="5" max="6" width="11.54296875" style="1" customWidth="1"/>
    <col min="7" max="53" width="11.54296875" customWidth="1"/>
    <col min="54" max="57" width="11.54296875" style="2" customWidth="1"/>
    <col min="58" max="58" width="11.54296875" style="3" customWidth="1"/>
    <col min="59" max="152" width="11.54296875" customWidth="1"/>
  </cols>
  <sheetData>
    <row r="1" spans="1:58" ht="18" x14ac:dyDescent="0.4">
      <c r="A1" s="89" t="s">
        <v>121</v>
      </c>
      <c r="B1" s="90"/>
      <c r="C1" s="90"/>
      <c r="D1" s="90"/>
      <c r="E1" s="91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.5" thickBot="1" x14ac:dyDescent="0.45">
      <c r="A2" s="92" t="s">
        <v>122</v>
      </c>
      <c r="B2" s="93"/>
      <c r="C2" s="93"/>
      <c r="D2" s="93"/>
      <c r="E2" s="94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" customHeight="1" thickBot="1" x14ac:dyDescent="0.45">
      <c r="A3" s="4"/>
      <c r="B3" s="41"/>
      <c r="C3" s="59"/>
      <c r="D3" s="60"/>
      <c r="E3" s="42"/>
      <c r="F3"/>
      <c r="AS3" s="2"/>
      <c r="AU3" s="2"/>
      <c r="AV3" s="2"/>
      <c r="AW3" s="3"/>
      <c r="AZ3" s="97" t="s">
        <v>0</v>
      </c>
      <c r="BA3" s="97"/>
      <c r="BB3" t="s">
        <v>1</v>
      </c>
      <c r="BC3"/>
      <c r="BD3" t="s">
        <v>2</v>
      </c>
      <c r="BE3"/>
      <c r="BF3"/>
    </row>
    <row r="4" spans="1:58" ht="126.75" customHeight="1" thickBot="1" x14ac:dyDescent="0.4">
      <c r="A4" s="61" t="s">
        <v>123</v>
      </c>
      <c r="B4" s="62" t="s">
        <v>124</v>
      </c>
      <c r="C4" s="98" t="s">
        <v>125</v>
      </c>
      <c r="D4" s="98"/>
      <c r="E4" s="63" t="s">
        <v>126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5">
      <c r="A5" s="64" t="s">
        <v>127</v>
      </c>
      <c r="B5" s="65">
        <v>18</v>
      </c>
      <c r="C5" s="66">
        <v>124.36842105263158</v>
      </c>
      <c r="D5" s="67" t="s">
        <v>75</v>
      </c>
      <c r="E5" s="68">
        <f>B5*C5</f>
        <v>2238.6315789473683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49999999999999" customHeight="1" x14ac:dyDescent="0.35">
      <c r="A6" s="69" t="s">
        <v>128</v>
      </c>
      <c r="B6" s="70">
        <v>5</v>
      </c>
      <c r="C6" s="71">
        <v>63.94736842105263</v>
      </c>
      <c r="D6" s="72" t="s">
        <v>75</v>
      </c>
      <c r="E6" s="73">
        <f t="shared" ref="E6:E27" si="0">B6*C6</f>
        <v>319.73684210526312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49999999999999" customHeight="1" x14ac:dyDescent="0.35">
      <c r="A7" s="69" t="s">
        <v>129</v>
      </c>
      <c r="B7" s="70">
        <v>4</v>
      </c>
      <c r="C7" s="71">
        <v>74.610526315789471</v>
      </c>
      <c r="D7" s="72" t="s">
        <v>130</v>
      </c>
      <c r="E7" s="73">
        <f t="shared" si="0"/>
        <v>298.44210526315788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49999999999999" customHeight="1" x14ac:dyDescent="0.35">
      <c r="A8" s="69" t="s">
        <v>131</v>
      </c>
      <c r="B8" s="70">
        <v>1</v>
      </c>
      <c r="C8" s="71">
        <v>222.42105263157896</v>
      </c>
      <c r="D8" s="72" t="s">
        <v>75</v>
      </c>
      <c r="E8" s="73">
        <f t="shared" si="0"/>
        <v>222.42105263157896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49999999999999" customHeight="1" x14ac:dyDescent="0.35">
      <c r="A9" s="69" t="s">
        <v>132</v>
      </c>
      <c r="B9" s="70">
        <v>3</v>
      </c>
      <c r="C9" s="71">
        <v>46.978947368421053</v>
      </c>
      <c r="D9" s="72" t="s">
        <v>133</v>
      </c>
      <c r="E9" s="73">
        <f t="shared" si="0"/>
        <v>140.93684210526317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49999999999999" customHeight="1" x14ac:dyDescent="0.35">
      <c r="A10" s="69" t="s">
        <v>134</v>
      </c>
      <c r="B10" s="70">
        <v>3</v>
      </c>
      <c r="C10" s="71">
        <v>46.978947368421053</v>
      </c>
      <c r="D10" s="72" t="s">
        <v>133</v>
      </c>
      <c r="E10" s="73">
        <f t="shared" si="0"/>
        <v>140.93684210526317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49999999999999" customHeight="1" x14ac:dyDescent="0.35">
      <c r="A11" s="69" t="s">
        <v>135</v>
      </c>
      <c r="B11" s="70">
        <v>1</v>
      </c>
      <c r="C11" s="71">
        <v>108</v>
      </c>
      <c r="D11" s="72" t="s">
        <v>133</v>
      </c>
      <c r="E11" s="73">
        <f t="shared" si="0"/>
        <v>108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5">
      <c r="A12" s="69" t="s">
        <v>136</v>
      </c>
      <c r="B12" s="70">
        <v>15</v>
      </c>
      <c r="C12" s="71">
        <v>32.610526315789471</v>
      </c>
      <c r="D12" s="72" t="s">
        <v>133</v>
      </c>
      <c r="E12" s="73">
        <f t="shared" si="0"/>
        <v>489.15789473684208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5">
      <c r="A13" s="74" t="s">
        <v>137</v>
      </c>
      <c r="B13" s="70">
        <v>7</v>
      </c>
      <c r="C13" s="71">
        <v>60.526315789473685</v>
      </c>
      <c r="D13" s="75" t="s">
        <v>133</v>
      </c>
      <c r="E13" s="73">
        <f>B13*C13</f>
        <v>423.68421052631578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49999999999999" customHeight="1" x14ac:dyDescent="0.35">
      <c r="A14" s="69" t="s">
        <v>138</v>
      </c>
      <c r="B14" s="70">
        <v>0</v>
      </c>
      <c r="C14" s="71">
        <v>55.263157894736842</v>
      </c>
      <c r="D14" s="72" t="s">
        <v>130</v>
      </c>
      <c r="E14" s="73">
        <f t="shared" si="0"/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5">
      <c r="A15" s="69" t="s">
        <v>139</v>
      </c>
      <c r="B15" s="70">
        <v>0</v>
      </c>
      <c r="C15" s="71">
        <v>55.263157894736842</v>
      </c>
      <c r="D15" s="72" t="s">
        <v>130</v>
      </c>
      <c r="E15" s="73">
        <f t="shared" si="0"/>
        <v>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5">
      <c r="A16" s="69" t="s">
        <v>140</v>
      </c>
      <c r="B16" s="70">
        <v>0</v>
      </c>
      <c r="C16" s="71">
        <v>46.315789473684212</v>
      </c>
      <c r="D16" s="72" t="s">
        <v>130</v>
      </c>
      <c r="E16" s="73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5">
      <c r="A17" s="76" t="s">
        <v>141</v>
      </c>
      <c r="B17" s="70">
        <v>2</v>
      </c>
      <c r="C17" s="77">
        <v>36.642105263157895</v>
      </c>
      <c r="D17" s="75" t="s">
        <v>133</v>
      </c>
      <c r="E17" s="73">
        <f t="shared" si="0"/>
        <v>73.284210526315789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49999999999999" customHeight="1" x14ac:dyDescent="0.35">
      <c r="A18" s="76" t="s">
        <v>142</v>
      </c>
      <c r="B18" s="70">
        <v>2</v>
      </c>
      <c r="C18" s="77">
        <v>36.421052631578945</v>
      </c>
      <c r="D18" s="75" t="s">
        <v>133</v>
      </c>
      <c r="E18" s="73">
        <f t="shared" si="0"/>
        <v>72.84210526315789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49999999999999" customHeight="1" x14ac:dyDescent="0.35">
      <c r="A19" s="76" t="s">
        <v>143</v>
      </c>
      <c r="B19" s="70">
        <v>1</v>
      </c>
      <c r="C19" s="77">
        <v>44</v>
      </c>
      <c r="D19" s="75" t="s">
        <v>133</v>
      </c>
      <c r="E19" s="73">
        <f t="shared" si="0"/>
        <v>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49999999999999" customHeight="1" x14ac:dyDescent="0.35">
      <c r="A20" s="76" t="s">
        <v>144</v>
      </c>
      <c r="B20" s="70">
        <v>1</v>
      </c>
      <c r="C20" s="77">
        <v>44.473684210526315</v>
      </c>
      <c r="D20" s="75" t="s">
        <v>133</v>
      </c>
      <c r="E20" s="73">
        <f t="shared" si="0"/>
        <v>44.473684210526315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49999999999999" customHeight="1" x14ac:dyDescent="0.35">
      <c r="A21" s="78" t="s">
        <v>145</v>
      </c>
      <c r="B21" s="70">
        <v>1</v>
      </c>
      <c r="C21" s="77">
        <v>79.084210526315786</v>
      </c>
      <c r="D21" s="75" t="s">
        <v>133</v>
      </c>
      <c r="E21" s="73">
        <f t="shared" si="0"/>
        <v>79.084210526315786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49999999999999" customHeight="1" x14ac:dyDescent="0.35">
      <c r="A22" s="79" t="s">
        <v>146</v>
      </c>
      <c r="B22" s="70">
        <v>1</v>
      </c>
      <c r="C22" s="77">
        <v>109.5578947368421</v>
      </c>
      <c r="D22" s="75" t="s">
        <v>133</v>
      </c>
      <c r="E22" s="73">
        <f t="shared" si="0"/>
        <v>109.5578947368421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49999999999999" customHeight="1" x14ac:dyDescent="0.35">
      <c r="A23" s="76" t="s">
        <v>147</v>
      </c>
      <c r="B23" s="70">
        <v>0</v>
      </c>
      <c r="C23" s="77">
        <v>158.37894736842105</v>
      </c>
      <c r="D23" s="75" t="s">
        <v>133</v>
      </c>
      <c r="E23" s="73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49999999999999" customHeight="1" x14ac:dyDescent="0.35">
      <c r="A24" s="76" t="s">
        <v>148</v>
      </c>
      <c r="B24" s="70">
        <v>0</v>
      </c>
      <c r="C24" s="77">
        <v>34.873684210526321</v>
      </c>
      <c r="D24" s="75" t="s">
        <v>133</v>
      </c>
      <c r="E24" s="73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49999999999999" customHeight="1" x14ac:dyDescent="0.35">
      <c r="A25" s="80" t="s">
        <v>149</v>
      </c>
      <c r="B25" s="70">
        <v>0</v>
      </c>
      <c r="C25" s="81">
        <v>36.315789473684212</v>
      </c>
      <c r="D25" s="75" t="s">
        <v>133</v>
      </c>
      <c r="E25" s="73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49999999999999" customHeight="1" x14ac:dyDescent="0.35">
      <c r="A26" s="79" t="s">
        <v>150</v>
      </c>
      <c r="B26" s="70">
        <v>5</v>
      </c>
      <c r="C26" s="77">
        <v>37.631578947368418</v>
      </c>
      <c r="D26" s="75" t="s">
        <v>133</v>
      </c>
      <c r="E26" s="73">
        <f t="shared" si="0"/>
        <v>188.15789473684208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49999999999999" customHeight="1" thickBot="1" x14ac:dyDescent="0.4">
      <c r="A27" s="82" t="s">
        <v>151</v>
      </c>
      <c r="B27" s="83">
        <v>2</v>
      </c>
      <c r="C27" s="84">
        <v>49.736842105263158</v>
      </c>
      <c r="D27" s="85" t="s">
        <v>133</v>
      </c>
      <c r="E27" s="86">
        <f t="shared" si="0"/>
        <v>99.473684210526315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49999999999999" customHeight="1" thickBot="1" x14ac:dyDescent="0.4">
      <c r="A28" s="99" t="s">
        <v>79</v>
      </c>
      <c r="B28" s="100"/>
      <c r="C28" s="100"/>
      <c r="D28" s="101"/>
      <c r="E28" s="87">
        <v>593.37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5" customHeight="1" thickBot="1" x14ac:dyDescent="0.4">
      <c r="A29" s="102" t="s">
        <v>152</v>
      </c>
      <c r="B29" s="103"/>
      <c r="C29" s="103"/>
      <c r="D29" s="104"/>
      <c r="E29" s="88">
        <f>SUM(E5:E28)</f>
        <v>5686.1910526315796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5" x14ac:dyDescent="0.35">
      <c r="B30"/>
      <c r="E30"/>
      <c r="F30"/>
      <c r="AW30" s="16"/>
      <c r="AX30" s="16"/>
      <c r="BB30"/>
      <c r="BC30"/>
      <c r="BD30"/>
      <c r="BE30"/>
      <c r="BF30"/>
    </row>
    <row r="31" spans="1:58" ht="15.5" x14ac:dyDescent="0.35">
      <c r="A31" s="95"/>
      <c r="B31" s="96"/>
      <c r="C31" t="s">
        <v>93</v>
      </c>
      <c r="E31"/>
      <c r="F31"/>
      <c r="AW31" s="16"/>
      <c r="AX31" s="16"/>
      <c r="BB31"/>
      <c r="BC31"/>
      <c r="BD31"/>
      <c r="BE31"/>
      <c r="BF31"/>
    </row>
  </sheetData>
  <sheetProtection algorithmName="SHA-512" hashValue="Nbof/tXamg3gfV9lJCDHzN/f4MXvSV6W12vPrdcswdikZIGd5u2Pq0l4JQuUOg7xVjQc82eaFyVZtKsoG37LDg==" saltValue="/1mCF6/YslSzsjVeg+n88w==" spinCount="100000" sheet="1" objects="1" scenarios="1"/>
  <mergeCells count="7">
    <mergeCell ref="A1:E1"/>
    <mergeCell ref="A2:E2"/>
    <mergeCell ref="A31:B31"/>
    <mergeCell ref="AZ3:BA3"/>
    <mergeCell ref="C4:D4"/>
    <mergeCell ref="A28:D28"/>
    <mergeCell ref="A29:D29"/>
  </mergeCells>
  <printOptions horizontalCentered="1" verticalCentered="1"/>
  <pageMargins left="0" right="0" top="0" bottom="0" header="0" footer="0"/>
  <pageSetup paperSize="9" scale="7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9"/>
  <sheetViews>
    <sheetView zoomScale="85" zoomScaleNormal="85" workbookViewId="0">
      <selection activeCell="D7" sqref="D7"/>
    </sheetView>
  </sheetViews>
  <sheetFormatPr baseColWidth="10" defaultRowHeight="14.5" x14ac:dyDescent="0.35"/>
  <cols>
    <col min="1" max="1" width="99.453125" bestFit="1" customWidth="1"/>
    <col min="4" max="4" width="12.81640625" customWidth="1"/>
    <col min="5" max="5" width="13.6328125" customWidth="1"/>
    <col min="6" max="6" width="15" customWidth="1"/>
  </cols>
  <sheetData>
    <row r="1" spans="1:6" ht="18" x14ac:dyDescent="0.4">
      <c r="A1" s="89" t="s">
        <v>111</v>
      </c>
      <c r="B1" s="90"/>
      <c r="C1" s="90"/>
      <c r="D1" s="90"/>
      <c r="E1" s="90"/>
      <c r="F1" s="91"/>
    </row>
    <row r="2" spans="1:6" ht="18.5" thickBot="1" x14ac:dyDescent="0.45">
      <c r="A2" s="92" t="s">
        <v>112</v>
      </c>
      <c r="B2" s="93"/>
      <c r="C2" s="93"/>
      <c r="D2" s="93"/>
      <c r="E2" s="93"/>
      <c r="F2" s="94"/>
    </row>
    <row r="3" spans="1:6" ht="18.5" thickBot="1" x14ac:dyDescent="0.45">
      <c r="A3" s="4"/>
      <c r="B3" s="41"/>
      <c r="C3" s="5"/>
      <c r="D3" s="42"/>
      <c r="E3" s="42"/>
    </row>
    <row r="4" spans="1:6" ht="65.5" thickBot="1" x14ac:dyDescent="0.4">
      <c r="A4" s="43" t="s">
        <v>3</v>
      </c>
      <c r="B4" s="105" t="s">
        <v>4</v>
      </c>
      <c r="C4" s="106"/>
      <c r="D4" s="7" t="s">
        <v>113</v>
      </c>
      <c r="E4" s="44" t="s">
        <v>114</v>
      </c>
      <c r="F4" s="7" t="s">
        <v>115</v>
      </c>
    </row>
    <row r="5" spans="1:6" ht="17.5" x14ac:dyDescent="0.35">
      <c r="A5" s="45" t="s">
        <v>7</v>
      </c>
      <c r="B5" s="9">
        <v>44.73</v>
      </c>
      <c r="C5" s="10" t="s">
        <v>8</v>
      </c>
      <c r="D5" s="46"/>
      <c r="E5" s="47">
        <v>0</v>
      </c>
      <c r="F5" s="48">
        <f>D5*E5</f>
        <v>0</v>
      </c>
    </row>
    <row r="6" spans="1:6" ht="17.5" x14ac:dyDescent="0.35">
      <c r="A6" s="49" t="s">
        <v>9</v>
      </c>
      <c r="B6" s="12">
        <v>2.89</v>
      </c>
      <c r="C6" s="13" t="s">
        <v>8</v>
      </c>
      <c r="D6" s="46"/>
      <c r="E6" s="50">
        <v>0</v>
      </c>
      <c r="F6" s="48">
        <f t="shared" ref="F6:F69" si="0">D6*E6</f>
        <v>0</v>
      </c>
    </row>
    <row r="7" spans="1:6" ht="17.5" x14ac:dyDescent="0.35">
      <c r="A7" s="49" t="s">
        <v>10</v>
      </c>
      <c r="B7" s="12">
        <v>5.09</v>
      </c>
      <c r="C7" s="13" t="s">
        <v>8</v>
      </c>
      <c r="D7" s="46"/>
      <c r="E7" s="50">
        <v>0</v>
      </c>
      <c r="F7" s="48">
        <f t="shared" si="0"/>
        <v>0</v>
      </c>
    </row>
    <row r="8" spans="1:6" ht="17.5" x14ac:dyDescent="0.35">
      <c r="A8" s="49" t="s">
        <v>11</v>
      </c>
      <c r="B8" s="12">
        <v>3.39</v>
      </c>
      <c r="C8" s="13" t="s">
        <v>8</v>
      </c>
      <c r="D8" s="46"/>
      <c r="E8" s="50">
        <v>12</v>
      </c>
      <c r="F8" s="48">
        <f t="shared" si="0"/>
        <v>0</v>
      </c>
    </row>
    <row r="9" spans="1:6" ht="17.5" x14ac:dyDescent="0.35">
      <c r="A9" s="49" t="s">
        <v>12</v>
      </c>
      <c r="B9" s="12">
        <v>4.25</v>
      </c>
      <c r="C9" s="13" t="s">
        <v>8</v>
      </c>
      <c r="D9" s="46"/>
      <c r="E9" s="50">
        <v>0</v>
      </c>
      <c r="F9" s="48">
        <f t="shared" si="0"/>
        <v>0</v>
      </c>
    </row>
    <row r="10" spans="1:6" ht="17.5" x14ac:dyDescent="0.35">
      <c r="A10" s="49" t="s">
        <v>13</v>
      </c>
      <c r="B10" s="12">
        <v>15.17</v>
      </c>
      <c r="C10" s="13" t="s">
        <v>14</v>
      </c>
      <c r="D10" s="46"/>
      <c r="E10" s="50">
        <v>0</v>
      </c>
      <c r="F10" s="48">
        <f t="shared" si="0"/>
        <v>0</v>
      </c>
    </row>
    <row r="11" spans="1:6" ht="17.5" x14ac:dyDescent="0.35">
      <c r="A11" s="49" t="s">
        <v>15</v>
      </c>
      <c r="B11" s="12">
        <v>2.71</v>
      </c>
      <c r="C11" s="14" t="s">
        <v>16</v>
      </c>
      <c r="D11" s="46"/>
      <c r="E11" s="50">
        <v>0</v>
      </c>
      <c r="F11" s="48">
        <f t="shared" si="0"/>
        <v>0</v>
      </c>
    </row>
    <row r="12" spans="1:6" ht="17.5" x14ac:dyDescent="0.35">
      <c r="A12" s="49" t="s">
        <v>17</v>
      </c>
      <c r="B12" s="12">
        <v>15.34</v>
      </c>
      <c r="C12" s="13" t="s">
        <v>14</v>
      </c>
      <c r="D12" s="46"/>
      <c r="E12" s="50">
        <v>10</v>
      </c>
      <c r="F12" s="48">
        <f t="shared" si="0"/>
        <v>0</v>
      </c>
    </row>
    <row r="13" spans="1:6" ht="17.5" x14ac:dyDescent="0.35">
      <c r="A13" s="49" t="s">
        <v>32</v>
      </c>
      <c r="B13" s="12">
        <v>11.38</v>
      </c>
      <c r="C13" s="13" t="s">
        <v>8</v>
      </c>
      <c r="D13" s="46"/>
      <c r="E13" s="50">
        <v>0</v>
      </c>
      <c r="F13" s="48">
        <f t="shared" si="0"/>
        <v>0</v>
      </c>
    </row>
    <row r="14" spans="1:6" ht="17.5" x14ac:dyDescent="0.35">
      <c r="A14" s="49" t="s">
        <v>33</v>
      </c>
      <c r="B14" s="12">
        <v>16.13</v>
      </c>
      <c r="C14" s="13" t="s">
        <v>8</v>
      </c>
      <c r="D14" s="46"/>
      <c r="E14" s="50">
        <v>0</v>
      </c>
      <c r="F14" s="48">
        <f t="shared" si="0"/>
        <v>0</v>
      </c>
    </row>
    <row r="15" spans="1:6" ht="17.5" x14ac:dyDescent="0.35">
      <c r="A15" s="49" t="s">
        <v>34</v>
      </c>
      <c r="B15" s="12">
        <v>37.44</v>
      </c>
      <c r="C15" s="13" t="s">
        <v>8</v>
      </c>
      <c r="D15" s="46"/>
      <c r="E15" s="50">
        <v>0</v>
      </c>
      <c r="F15" s="48">
        <f t="shared" si="0"/>
        <v>0</v>
      </c>
    </row>
    <row r="16" spans="1:6" ht="17.5" x14ac:dyDescent="0.35">
      <c r="A16" s="49" t="s">
        <v>36</v>
      </c>
      <c r="B16" s="12">
        <v>55.67</v>
      </c>
      <c r="C16" s="13" t="s">
        <v>8</v>
      </c>
      <c r="D16" s="46"/>
      <c r="E16" s="50">
        <v>0</v>
      </c>
      <c r="F16" s="48">
        <f t="shared" si="0"/>
        <v>0</v>
      </c>
    </row>
    <row r="17" spans="1:6" ht="17.5" x14ac:dyDescent="0.35">
      <c r="A17" s="49" t="s">
        <v>37</v>
      </c>
      <c r="B17" s="12">
        <v>29.83</v>
      </c>
      <c r="C17" s="13" t="s">
        <v>8</v>
      </c>
      <c r="D17" s="46"/>
      <c r="E17" s="50">
        <v>0</v>
      </c>
      <c r="F17" s="48">
        <f t="shared" si="0"/>
        <v>0</v>
      </c>
    </row>
    <row r="18" spans="1:6" ht="17.5" x14ac:dyDescent="0.35">
      <c r="A18" s="49" t="s">
        <v>35</v>
      </c>
      <c r="B18" s="12">
        <v>75.16</v>
      </c>
      <c r="C18" s="13" t="s">
        <v>8</v>
      </c>
      <c r="D18" s="46"/>
      <c r="E18" s="50">
        <v>0</v>
      </c>
      <c r="F18" s="48">
        <f t="shared" si="0"/>
        <v>0</v>
      </c>
    </row>
    <row r="19" spans="1:6" ht="17.5" x14ac:dyDescent="0.35">
      <c r="A19" s="49" t="s">
        <v>18</v>
      </c>
      <c r="B19" s="12">
        <v>6.1</v>
      </c>
      <c r="C19" s="13" t="s">
        <v>8</v>
      </c>
      <c r="D19" s="46"/>
      <c r="E19" s="50">
        <v>0</v>
      </c>
      <c r="F19" s="48">
        <f t="shared" si="0"/>
        <v>0</v>
      </c>
    </row>
    <row r="20" spans="1:6" ht="41" customHeight="1" x14ac:dyDescent="0.35">
      <c r="A20" s="51" t="s">
        <v>21</v>
      </c>
      <c r="B20" s="12">
        <v>9.16</v>
      </c>
      <c r="C20" s="13" t="s">
        <v>8</v>
      </c>
      <c r="D20" s="46"/>
      <c r="E20" s="50">
        <v>0</v>
      </c>
      <c r="F20" s="48">
        <f t="shared" si="0"/>
        <v>0</v>
      </c>
    </row>
    <row r="21" spans="1:6" ht="43" customHeight="1" x14ac:dyDescent="0.35">
      <c r="A21" s="51" t="s">
        <v>19</v>
      </c>
      <c r="B21" s="12">
        <v>13.74</v>
      </c>
      <c r="C21" s="13" t="s">
        <v>8</v>
      </c>
      <c r="D21" s="46"/>
      <c r="E21" s="50">
        <v>0</v>
      </c>
      <c r="F21" s="48">
        <f t="shared" si="0"/>
        <v>0</v>
      </c>
    </row>
    <row r="22" spans="1:6" ht="41" customHeight="1" x14ac:dyDescent="0.35">
      <c r="A22" s="51" t="s">
        <v>20</v>
      </c>
      <c r="B22" s="12">
        <v>20.62</v>
      </c>
      <c r="C22" s="13" t="s">
        <v>8</v>
      </c>
      <c r="D22" s="46"/>
      <c r="E22" s="50">
        <v>0</v>
      </c>
      <c r="F22" s="48">
        <f t="shared" si="0"/>
        <v>0</v>
      </c>
    </row>
    <row r="23" spans="1:6" ht="17.5" x14ac:dyDescent="0.35">
      <c r="A23" s="49" t="s">
        <v>22</v>
      </c>
      <c r="B23" s="12">
        <v>8.07</v>
      </c>
      <c r="C23" s="13" t="s">
        <v>14</v>
      </c>
      <c r="D23" s="46"/>
      <c r="E23" s="50">
        <v>0</v>
      </c>
      <c r="F23" s="48">
        <f t="shared" si="0"/>
        <v>0</v>
      </c>
    </row>
    <row r="24" spans="1:6" ht="17.5" x14ac:dyDescent="0.35">
      <c r="A24" s="49" t="s">
        <v>23</v>
      </c>
      <c r="B24" s="12">
        <v>53.23</v>
      </c>
      <c r="C24" s="13" t="s">
        <v>8</v>
      </c>
      <c r="D24" s="46"/>
      <c r="E24" s="50">
        <v>0</v>
      </c>
      <c r="F24" s="48">
        <f t="shared" si="0"/>
        <v>0</v>
      </c>
    </row>
    <row r="25" spans="1:6" ht="30" customHeight="1" x14ac:dyDescent="0.35">
      <c r="A25" s="51" t="s">
        <v>24</v>
      </c>
      <c r="B25" s="12">
        <v>10.6</v>
      </c>
      <c r="C25" s="14" t="s">
        <v>8</v>
      </c>
      <c r="D25" s="46"/>
      <c r="E25" s="50">
        <v>0</v>
      </c>
      <c r="F25" s="48">
        <f t="shared" si="0"/>
        <v>0</v>
      </c>
    </row>
    <row r="26" spans="1:6" ht="25.5" customHeight="1" x14ac:dyDescent="0.35">
      <c r="A26" s="52" t="s">
        <v>25</v>
      </c>
      <c r="B26" s="12">
        <v>10.6</v>
      </c>
      <c r="C26" s="14" t="s">
        <v>8</v>
      </c>
      <c r="D26" s="46"/>
      <c r="E26" s="50">
        <v>0</v>
      </c>
      <c r="F26" s="48">
        <f t="shared" si="0"/>
        <v>0</v>
      </c>
    </row>
    <row r="27" spans="1:6" ht="21.5" customHeight="1" x14ac:dyDescent="0.35">
      <c r="A27" s="51" t="s">
        <v>26</v>
      </c>
      <c r="B27" s="12">
        <v>10.6</v>
      </c>
      <c r="C27" s="14" t="s">
        <v>8</v>
      </c>
      <c r="D27" s="46"/>
      <c r="E27" s="50">
        <v>0</v>
      </c>
      <c r="F27" s="48">
        <f t="shared" si="0"/>
        <v>0</v>
      </c>
    </row>
    <row r="28" spans="1:6" ht="17.5" x14ac:dyDescent="0.35">
      <c r="A28" s="49" t="s">
        <v>27</v>
      </c>
      <c r="B28" s="12">
        <v>20.49</v>
      </c>
      <c r="C28" s="14" t="s">
        <v>8</v>
      </c>
      <c r="D28" s="46"/>
      <c r="E28" s="50">
        <v>0</v>
      </c>
      <c r="F28" s="48">
        <f t="shared" si="0"/>
        <v>0</v>
      </c>
    </row>
    <row r="29" spans="1:6" ht="17.5" x14ac:dyDescent="0.35">
      <c r="A29" s="49" t="s">
        <v>28</v>
      </c>
      <c r="B29" s="12">
        <v>20.49</v>
      </c>
      <c r="C29" s="14" t="s">
        <v>8</v>
      </c>
      <c r="D29" s="46"/>
      <c r="E29" s="50">
        <v>0</v>
      </c>
      <c r="F29" s="48">
        <f t="shared" si="0"/>
        <v>0</v>
      </c>
    </row>
    <row r="30" spans="1:6" ht="17.5" x14ac:dyDescent="0.35">
      <c r="A30" s="49" t="s">
        <v>29</v>
      </c>
      <c r="B30" s="12">
        <v>20.49</v>
      </c>
      <c r="C30" s="14" t="s">
        <v>8</v>
      </c>
      <c r="D30" s="46"/>
      <c r="E30" s="50">
        <v>0</v>
      </c>
      <c r="F30" s="48">
        <f t="shared" si="0"/>
        <v>0</v>
      </c>
    </row>
    <row r="31" spans="1:6" ht="17.5" x14ac:dyDescent="0.35">
      <c r="A31" s="49" t="s">
        <v>31</v>
      </c>
      <c r="B31" s="12">
        <v>31.62</v>
      </c>
      <c r="C31" s="13" t="s">
        <v>8</v>
      </c>
      <c r="D31" s="46"/>
      <c r="E31" s="50">
        <v>0</v>
      </c>
      <c r="F31" s="48">
        <f t="shared" si="0"/>
        <v>0</v>
      </c>
    </row>
    <row r="32" spans="1:6" ht="17.5" x14ac:dyDescent="0.35">
      <c r="A32" s="49" t="s">
        <v>30</v>
      </c>
      <c r="B32" s="12">
        <v>36.369999999999997</v>
      </c>
      <c r="C32" s="13" t="s">
        <v>8</v>
      </c>
      <c r="D32" s="46"/>
      <c r="E32" s="50">
        <v>0</v>
      </c>
      <c r="F32" s="48">
        <f t="shared" si="0"/>
        <v>0</v>
      </c>
    </row>
    <row r="33" spans="1:6" ht="17.5" x14ac:dyDescent="0.35">
      <c r="A33" s="49" t="s">
        <v>116</v>
      </c>
      <c r="B33" s="12">
        <v>24</v>
      </c>
      <c r="C33" s="13" t="s">
        <v>8</v>
      </c>
      <c r="D33" s="46"/>
      <c r="E33" s="50">
        <v>0</v>
      </c>
      <c r="F33" s="48">
        <f t="shared" si="0"/>
        <v>0</v>
      </c>
    </row>
    <row r="34" spans="1:6" ht="17.5" x14ac:dyDescent="0.35">
      <c r="A34" s="49" t="s">
        <v>38</v>
      </c>
      <c r="B34" s="53">
        <v>21.15</v>
      </c>
      <c r="C34" s="13" t="s">
        <v>8</v>
      </c>
      <c r="D34" s="46"/>
      <c r="E34" s="50">
        <v>0</v>
      </c>
      <c r="F34" s="48">
        <f t="shared" si="0"/>
        <v>0</v>
      </c>
    </row>
    <row r="35" spans="1:6" ht="17.5" x14ac:dyDescent="0.35">
      <c r="A35" s="49" t="s">
        <v>39</v>
      </c>
      <c r="B35" s="53">
        <v>3.6</v>
      </c>
      <c r="C35" s="14" t="s">
        <v>16</v>
      </c>
      <c r="D35" s="46"/>
      <c r="E35" s="50">
        <v>0</v>
      </c>
      <c r="F35" s="48">
        <f t="shared" si="0"/>
        <v>0</v>
      </c>
    </row>
    <row r="36" spans="1:6" ht="17.5" x14ac:dyDescent="0.35">
      <c r="A36" s="49" t="s">
        <v>40</v>
      </c>
      <c r="B36" s="12">
        <v>24.7</v>
      </c>
      <c r="C36" s="13" t="s">
        <v>8</v>
      </c>
      <c r="D36" s="46"/>
      <c r="E36" s="50">
        <v>0</v>
      </c>
      <c r="F36" s="48">
        <f t="shared" si="0"/>
        <v>0</v>
      </c>
    </row>
    <row r="37" spans="1:6" ht="17.5" x14ac:dyDescent="0.35">
      <c r="A37" s="49" t="s">
        <v>41</v>
      </c>
      <c r="B37" s="12">
        <v>50.27</v>
      </c>
      <c r="C37" s="14" t="s">
        <v>8</v>
      </c>
      <c r="D37" s="46"/>
      <c r="E37" s="50">
        <v>0</v>
      </c>
      <c r="F37" s="48">
        <f t="shared" si="0"/>
        <v>0</v>
      </c>
    </row>
    <row r="38" spans="1:6" ht="17.5" x14ac:dyDescent="0.35">
      <c r="A38" s="49" t="s">
        <v>42</v>
      </c>
      <c r="B38" s="12">
        <v>35.299999999999997</v>
      </c>
      <c r="C38" s="14" t="s">
        <v>8</v>
      </c>
      <c r="D38" s="46"/>
      <c r="E38" s="50">
        <v>0</v>
      </c>
      <c r="F38" s="48">
        <f t="shared" si="0"/>
        <v>0</v>
      </c>
    </row>
    <row r="39" spans="1:6" ht="17.5" x14ac:dyDescent="0.35">
      <c r="A39" s="49" t="s">
        <v>43</v>
      </c>
      <c r="B39" s="12">
        <v>22.36</v>
      </c>
      <c r="C39" s="14" t="s">
        <v>14</v>
      </c>
      <c r="D39" s="46"/>
      <c r="E39" s="50">
        <v>0</v>
      </c>
      <c r="F39" s="48">
        <f t="shared" si="0"/>
        <v>0</v>
      </c>
    </row>
    <row r="40" spans="1:6" ht="17.5" x14ac:dyDescent="0.35">
      <c r="A40" s="49" t="s">
        <v>44</v>
      </c>
      <c r="B40" s="12">
        <v>33.549999999999997</v>
      </c>
      <c r="C40" s="14" t="s">
        <v>14</v>
      </c>
      <c r="D40" s="46"/>
      <c r="E40" s="50">
        <v>0</v>
      </c>
      <c r="F40" s="48">
        <f t="shared" si="0"/>
        <v>0</v>
      </c>
    </row>
    <row r="41" spans="1:6" ht="17.5" x14ac:dyDescent="0.35">
      <c r="A41" s="49" t="s">
        <v>45</v>
      </c>
      <c r="B41" s="12">
        <v>44.73</v>
      </c>
      <c r="C41" s="14" t="s">
        <v>14</v>
      </c>
      <c r="D41" s="46"/>
      <c r="E41" s="50">
        <v>0</v>
      </c>
      <c r="F41" s="48">
        <f t="shared" si="0"/>
        <v>0</v>
      </c>
    </row>
    <row r="42" spans="1:6" ht="17.5" x14ac:dyDescent="0.35">
      <c r="A42" s="49" t="s">
        <v>46</v>
      </c>
      <c r="B42" s="12">
        <v>55.91</v>
      </c>
      <c r="C42" s="13" t="s">
        <v>14</v>
      </c>
      <c r="D42" s="46"/>
      <c r="E42" s="50">
        <v>0</v>
      </c>
      <c r="F42" s="48">
        <f t="shared" si="0"/>
        <v>0</v>
      </c>
    </row>
    <row r="43" spans="1:6" ht="17.5" x14ac:dyDescent="0.35">
      <c r="A43" s="49" t="s">
        <v>47</v>
      </c>
      <c r="B43" s="12">
        <v>38.82</v>
      </c>
      <c r="C43" s="13" t="s">
        <v>14</v>
      </c>
      <c r="D43" s="46"/>
      <c r="E43" s="50">
        <v>0</v>
      </c>
      <c r="F43" s="48">
        <f t="shared" si="0"/>
        <v>0</v>
      </c>
    </row>
    <row r="44" spans="1:6" ht="17.5" x14ac:dyDescent="0.35">
      <c r="A44" s="49" t="s">
        <v>48</v>
      </c>
      <c r="B44" s="12">
        <v>13.42</v>
      </c>
      <c r="C44" s="13" t="s">
        <v>14</v>
      </c>
      <c r="D44" s="46"/>
      <c r="E44" s="50">
        <v>0</v>
      </c>
      <c r="F44" s="48">
        <f t="shared" si="0"/>
        <v>0</v>
      </c>
    </row>
    <row r="45" spans="1:6" ht="17.5" x14ac:dyDescent="0.35">
      <c r="A45" s="49" t="s">
        <v>49</v>
      </c>
      <c r="B45" s="12">
        <v>26.84</v>
      </c>
      <c r="C45" s="13" t="s">
        <v>14</v>
      </c>
      <c r="D45" s="46"/>
      <c r="E45" s="50">
        <v>0</v>
      </c>
      <c r="F45" s="48">
        <f t="shared" si="0"/>
        <v>0</v>
      </c>
    </row>
    <row r="46" spans="1:6" ht="17.5" x14ac:dyDescent="0.35">
      <c r="A46" s="54" t="s">
        <v>50</v>
      </c>
      <c r="B46" s="12">
        <v>33.549999999999997</v>
      </c>
      <c r="C46" s="13" t="s">
        <v>14</v>
      </c>
      <c r="D46" s="46"/>
      <c r="E46" s="50">
        <v>0</v>
      </c>
      <c r="F46" s="48">
        <f t="shared" si="0"/>
        <v>0</v>
      </c>
    </row>
    <row r="47" spans="1:6" ht="17.5" x14ac:dyDescent="0.35">
      <c r="A47" s="54" t="s">
        <v>51</v>
      </c>
      <c r="B47" s="12">
        <v>40.26</v>
      </c>
      <c r="C47" s="14" t="s">
        <v>14</v>
      </c>
      <c r="D47" s="46"/>
      <c r="E47" s="50">
        <v>0</v>
      </c>
      <c r="F47" s="48">
        <f t="shared" si="0"/>
        <v>0</v>
      </c>
    </row>
    <row r="48" spans="1:6" ht="17.5" x14ac:dyDescent="0.35">
      <c r="A48" s="54" t="s">
        <v>52</v>
      </c>
      <c r="B48" s="12">
        <v>19.79</v>
      </c>
      <c r="C48" s="13" t="s">
        <v>14</v>
      </c>
      <c r="D48" s="46"/>
      <c r="E48" s="50">
        <v>10</v>
      </c>
      <c r="F48" s="48">
        <f t="shared" si="0"/>
        <v>0</v>
      </c>
    </row>
    <row r="49" spans="1:6" ht="17.5" x14ac:dyDescent="0.35">
      <c r="A49" s="49" t="s">
        <v>53</v>
      </c>
      <c r="B49" s="12">
        <v>97.85</v>
      </c>
      <c r="C49" s="14" t="s">
        <v>14</v>
      </c>
      <c r="D49" s="46"/>
      <c r="E49" s="50">
        <v>0</v>
      </c>
      <c r="F49" s="48">
        <f t="shared" si="0"/>
        <v>0</v>
      </c>
    </row>
    <row r="50" spans="1:6" ht="17.5" x14ac:dyDescent="0.35">
      <c r="A50" s="54" t="s">
        <v>54</v>
      </c>
      <c r="B50" s="12">
        <v>12.08</v>
      </c>
      <c r="C50" s="13" t="s">
        <v>8</v>
      </c>
      <c r="D50" s="46"/>
      <c r="E50" s="50">
        <v>0</v>
      </c>
      <c r="F50" s="48">
        <f t="shared" si="0"/>
        <v>0</v>
      </c>
    </row>
    <row r="51" spans="1:6" ht="17.5" x14ac:dyDescent="0.35">
      <c r="A51" s="49" t="s">
        <v>55</v>
      </c>
      <c r="B51" s="12">
        <v>18.12</v>
      </c>
      <c r="C51" s="14" t="s">
        <v>8</v>
      </c>
      <c r="D51" s="46"/>
      <c r="E51" s="50">
        <v>0</v>
      </c>
      <c r="F51" s="48">
        <f t="shared" si="0"/>
        <v>0</v>
      </c>
    </row>
    <row r="52" spans="1:6" ht="17.5" x14ac:dyDescent="0.35">
      <c r="A52" s="54" t="s">
        <v>56</v>
      </c>
      <c r="B52" s="12">
        <v>18.82</v>
      </c>
      <c r="C52" s="13" t="s">
        <v>8</v>
      </c>
      <c r="D52" s="46"/>
      <c r="E52" s="50">
        <v>0</v>
      </c>
      <c r="F52" s="48">
        <f t="shared" si="0"/>
        <v>0</v>
      </c>
    </row>
    <row r="53" spans="1:6" ht="17.5" x14ac:dyDescent="0.35">
      <c r="A53" s="49" t="s">
        <v>57</v>
      </c>
      <c r="B53" s="12">
        <v>16.809999999999999</v>
      </c>
      <c r="C53" s="13" t="s">
        <v>8</v>
      </c>
      <c r="D53" s="46"/>
      <c r="E53" s="50">
        <v>0</v>
      </c>
      <c r="F53" s="48">
        <f t="shared" si="0"/>
        <v>0</v>
      </c>
    </row>
    <row r="54" spans="1:6" ht="17.5" x14ac:dyDescent="0.35">
      <c r="A54" s="49" t="s">
        <v>58</v>
      </c>
      <c r="B54" s="12">
        <v>17.8</v>
      </c>
      <c r="C54" s="14" t="s">
        <v>8</v>
      </c>
      <c r="D54" s="46"/>
      <c r="E54" s="50">
        <v>0</v>
      </c>
      <c r="F54" s="48">
        <f t="shared" si="0"/>
        <v>0</v>
      </c>
    </row>
    <row r="55" spans="1:6" ht="17.5" x14ac:dyDescent="0.35">
      <c r="A55" s="49" t="s">
        <v>59</v>
      </c>
      <c r="B55" s="12">
        <v>35.18</v>
      </c>
      <c r="C55" s="14" t="s">
        <v>8</v>
      </c>
      <c r="D55" s="46"/>
      <c r="E55" s="50">
        <v>0</v>
      </c>
      <c r="F55" s="48">
        <f t="shared" si="0"/>
        <v>0</v>
      </c>
    </row>
    <row r="56" spans="1:6" ht="17.5" x14ac:dyDescent="0.35">
      <c r="A56" s="49" t="s">
        <v>60</v>
      </c>
      <c r="B56" s="12">
        <v>30.17</v>
      </c>
      <c r="C56" s="13" t="s">
        <v>8</v>
      </c>
      <c r="D56" s="46"/>
      <c r="E56" s="50">
        <v>0</v>
      </c>
      <c r="F56" s="48">
        <f t="shared" si="0"/>
        <v>0</v>
      </c>
    </row>
    <row r="57" spans="1:6" ht="17.5" x14ac:dyDescent="0.35">
      <c r="A57" s="49" t="s">
        <v>61</v>
      </c>
      <c r="B57" s="12">
        <v>32.21</v>
      </c>
      <c r="C57" s="14" t="s">
        <v>8</v>
      </c>
      <c r="D57" s="46"/>
      <c r="E57" s="50">
        <v>0</v>
      </c>
      <c r="F57" s="48">
        <f t="shared" si="0"/>
        <v>0</v>
      </c>
    </row>
    <row r="58" spans="1:6" ht="17.5" x14ac:dyDescent="0.35">
      <c r="A58" s="49" t="s">
        <v>62</v>
      </c>
      <c r="B58" s="12">
        <v>62.82</v>
      </c>
      <c r="C58" s="13" t="s">
        <v>8</v>
      </c>
      <c r="D58" s="46"/>
      <c r="E58" s="50">
        <v>0</v>
      </c>
      <c r="F58" s="48">
        <f t="shared" si="0"/>
        <v>0</v>
      </c>
    </row>
    <row r="59" spans="1:6" ht="17.5" x14ac:dyDescent="0.35">
      <c r="A59" s="54" t="s">
        <v>65</v>
      </c>
      <c r="B59" s="12">
        <v>66.17</v>
      </c>
      <c r="C59" s="13" t="s">
        <v>8</v>
      </c>
      <c r="D59" s="46"/>
      <c r="E59" s="50">
        <v>0</v>
      </c>
      <c r="F59" s="48">
        <f t="shared" si="0"/>
        <v>0</v>
      </c>
    </row>
    <row r="60" spans="1:6" ht="17.5" x14ac:dyDescent="0.35">
      <c r="A60" s="49" t="s">
        <v>63</v>
      </c>
      <c r="B60" s="12">
        <v>52.94</v>
      </c>
      <c r="C60" s="13" t="s">
        <v>8</v>
      </c>
      <c r="D60" s="46"/>
      <c r="E60" s="50">
        <v>0</v>
      </c>
      <c r="F60" s="48">
        <f t="shared" si="0"/>
        <v>0</v>
      </c>
    </row>
    <row r="61" spans="1:6" ht="17.5" x14ac:dyDescent="0.35">
      <c r="A61" s="49" t="s">
        <v>64</v>
      </c>
      <c r="B61" s="12">
        <v>80.69</v>
      </c>
      <c r="C61" s="13" t="s">
        <v>8</v>
      </c>
      <c r="D61" s="46"/>
      <c r="E61" s="50">
        <v>0</v>
      </c>
      <c r="F61" s="48">
        <f t="shared" si="0"/>
        <v>0</v>
      </c>
    </row>
    <row r="62" spans="1:6" ht="17.5" x14ac:dyDescent="0.35">
      <c r="A62" s="49" t="s">
        <v>67</v>
      </c>
      <c r="B62" s="12">
        <v>163.98</v>
      </c>
      <c r="C62" s="13" t="s">
        <v>8</v>
      </c>
      <c r="D62" s="46"/>
      <c r="E62" s="50">
        <v>2</v>
      </c>
      <c r="F62" s="48">
        <f t="shared" si="0"/>
        <v>0</v>
      </c>
    </row>
    <row r="63" spans="1:6" ht="17.5" x14ac:dyDescent="0.35">
      <c r="A63" s="49" t="s">
        <v>66</v>
      </c>
      <c r="B63" s="12">
        <v>101.5</v>
      </c>
      <c r="C63" s="13" t="s">
        <v>8</v>
      </c>
      <c r="D63" s="46"/>
      <c r="E63" s="50">
        <v>0</v>
      </c>
      <c r="F63" s="48">
        <f t="shared" si="0"/>
        <v>0</v>
      </c>
    </row>
    <row r="64" spans="1:6" ht="17.5" x14ac:dyDescent="0.35">
      <c r="A64" s="49" t="s">
        <v>68</v>
      </c>
      <c r="B64" s="12">
        <v>12.71</v>
      </c>
      <c r="C64" s="13" t="s">
        <v>8</v>
      </c>
      <c r="D64" s="46"/>
      <c r="E64" s="50">
        <v>0</v>
      </c>
      <c r="F64" s="48">
        <f t="shared" si="0"/>
        <v>0</v>
      </c>
    </row>
    <row r="65" spans="1:6" ht="17.5" x14ac:dyDescent="0.35">
      <c r="A65" s="49" t="s">
        <v>69</v>
      </c>
      <c r="B65" s="12">
        <v>7.21</v>
      </c>
      <c r="C65" s="13" t="s">
        <v>16</v>
      </c>
      <c r="D65" s="46"/>
      <c r="E65" s="50">
        <v>0</v>
      </c>
      <c r="F65" s="48">
        <f t="shared" si="0"/>
        <v>0</v>
      </c>
    </row>
    <row r="66" spans="1:6" ht="17.5" x14ac:dyDescent="0.35">
      <c r="A66" s="49" t="s">
        <v>70</v>
      </c>
      <c r="B66" s="12">
        <v>9.93</v>
      </c>
      <c r="C66" s="13" t="s">
        <v>16</v>
      </c>
      <c r="D66" s="46"/>
      <c r="E66" s="50">
        <v>0</v>
      </c>
      <c r="F66" s="48">
        <f t="shared" si="0"/>
        <v>0</v>
      </c>
    </row>
    <row r="67" spans="1:6" ht="17.5" x14ac:dyDescent="0.35">
      <c r="A67" s="49" t="s">
        <v>71</v>
      </c>
      <c r="B67" s="12">
        <v>20.16</v>
      </c>
      <c r="C67" s="13" t="s">
        <v>16</v>
      </c>
      <c r="D67" s="46"/>
      <c r="E67" s="50">
        <v>0</v>
      </c>
      <c r="F67" s="48">
        <f t="shared" si="0"/>
        <v>0</v>
      </c>
    </row>
    <row r="68" spans="1:6" ht="17.5" x14ac:dyDescent="0.35">
      <c r="A68" s="49" t="s">
        <v>72</v>
      </c>
      <c r="B68" s="12">
        <v>8.1</v>
      </c>
      <c r="C68" s="13" t="s">
        <v>16</v>
      </c>
      <c r="D68" s="46"/>
      <c r="E68" s="50">
        <v>0</v>
      </c>
      <c r="F68" s="48">
        <f t="shared" si="0"/>
        <v>0</v>
      </c>
    </row>
    <row r="69" spans="1:6" ht="17.5" x14ac:dyDescent="0.35">
      <c r="A69" s="49" t="s">
        <v>73</v>
      </c>
      <c r="B69" s="12">
        <v>6.72</v>
      </c>
      <c r="C69" s="13" t="s">
        <v>16</v>
      </c>
      <c r="D69" s="46"/>
      <c r="E69" s="50">
        <v>0</v>
      </c>
      <c r="F69" s="48">
        <f t="shared" si="0"/>
        <v>0</v>
      </c>
    </row>
    <row r="70" spans="1:6" ht="17.5" x14ac:dyDescent="0.35">
      <c r="A70" s="49" t="s">
        <v>74</v>
      </c>
      <c r="B70" s="12">
        <v>4.66</v>
      </c>
      <c r="C70" s="14" t="s">
        <v>75</v>
      </c>
      <c r="D70" s="46"/>
      <c r="E70" s="50">
        <v>0</v>
      </c>
      <c r="F70" s="48">
        <f t="shared" ref="F70:F72" si="1">D70*E70</f>
        <v>0</v>
      </c>
    </row>
    <row r="71" spans="1:6" ht="17.5" x14ac:dyDescent="0.35">
      <c r="A71" s="49" t="s">
        <v>76</v>
      </c>
      <c r="B71" s="12">
        <v>112.94</v>
      </c>
      <c r="C71" s="14" t="s">
        <v>8</v>
      </c>
      <c r="D71" s="46"/>
      <c r="E71" s="50">
        <v>0</v>
      </c>
      <c r="F71" s="48">
        <f t="shared" si="1"/>
        <v>0</v>
      </c>
    </row>
    <row r="72" spans="1:6" ht="18" thickBot="1" x14ac:dyDescent="0.4">
      <c r="A72" s="49" t="s">
        <v>77</v>
      </c>
      <c r="B72" s="12">
        <v>91.77</v>
      </c>
      <c r="C72" s="14" t="s">
        <v>8</v>
      </c>
      <c r="D72" s="46"/>
      <c r="E72" s="50">
        <v>0</v>
      </c>
      <c r="F72" s="48">
        <f t="shared" si="1"/>
        <v>0</v>
      </c>
    </row>
    <row r="73" spans="1:6" ht="35.5" customHeight="1" thickBot="1" x14ac:dyDescent="0.4">
      <c r="A73" s="107" t="s">
        <v>117</v>
      </c>
      <c r="B73" s="108"/>
      <c r="C73" s="108"/>
      <c r="D73" s="108"/>
      <c r="E73" s="108"/>
      <c r="F73" s="15">
        <f>SUM(F5:F72)</f>
        <v>0</v>
      </c>
    </row>
    <row r="74" spans="1:6" ht="15" thickBot="1" x14ac:dyDescent="0.4">
      <c r="A74" t="s">
        <v>118</v>
      </c>
      <c r="F74" s="17" t="s">
        <v>78</v>
      </c>
    </row>
    <row r="75" spans="1:6" x14ac:dyDescent="0.35">
      <c r="A75" s="109"/>
      <c r="B75" s="109"/>
      <c r="C75" s="109"/>
      <c r="D75" s="109"/>
      <c r="E75" s="109"/>
      <c r="F75" s="109"/>
    </row>
    <row r="76" spans="1:6" x14ac:dyDescent="0.35">
      <c r="D76" t="s">
        <v>93</v>
      </c>
    </row>
    <row r="77" spans="1:6" x14ac:dyDescent="0.35">
      <c r="E77" s="55"/>
      <c r="F77" s="55"/>
    </row>
    <row r="78" spans="1:6" x14ac:dyDescent="0.35">
      <c r="B78" s="56"/>
      <c r="C78" s="18"/>
      <c r="D78" s="18"/>
      <c r="E78" s="57"/>
      <c r="F78" s="55"/>
    </row>
    <row r="79" spans="1:6" x14ac:dyDescent="0.35">
      <c r="B79" s="56"/>
      <c r="C79" s="18"/>
      <c r="D79" s="18"/>
      <c r="E79" s="57"/>
      <c r="F79" s="55"/>
    </row>
  </sheetData>
  <sheetProtection algorithmName="SHA-512" hashValue="h4kQEMHf/D5KWqTgnBCqr4xiyRnUWn96RixWzMtBo3pT1n5EqCzihz8llhgiMlL5bOcBWSoeEzDNeR7lWee3zg==" saltValue="4hGj/FeB8CFOH1GlABXZPw==" spinCount="100000" sheet="1" objects="1" scenarios="1"/>
  <mergeCells count="5">
    <mergeCell ref="A1:F1"/>
    <mergeCell ref="A2:F2"/>
    <mergeCell ref="B4:C4"/>
    <mergeCell ref="A73:E73"/>
    <mergeCell ref="A75:F75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1980-77F7-4931-943C-10379A03B1A7}">
  <sheetPr>
    <pageSetUpPr fitToPage="1"/>
  </sheetPr>
  <dimension ref="A1:C14"/>
  <sheetViews>
    <sheetView topLeftCell="A7" workbookViewId="0">
      <selection activeCell="C11" sqref="C11"/>
    </sheetView>
  </sheetViews>
  <sheetFormatPr baseColWidth="10" defaultRowHeight="14.5" x14ac:dyDescent="0.35"/>
  <cols>
    <col min="1" max="1" width="32.08984375" bestFit="1" customWidth="1"/>
    <col min="2" max="2" width="31.26953125" customWidth="1"/>
    <col min="3" max="3" width="24.81640625" customWidth="1"/>
  </cols>
  <sheetData>
    <row r="1" spans="1:3" x14ac:dyDescent="0.35">
      <c r="A1" s="110" t="s">
        <v>105</v>
      </c>
      <c r="B1" s="111"/>
      <c r="C1" s="112"/>
    </row>
    <row r="2" spans="1:3" ht="15" thickBot="1" x14ac:dyDescent="0.4">
      <c r="A2" s="113" t="s">
        <v>106</v>
      </c>
      <c r="B2" s="114"/>
      <c r="C2" s="115"/>
    </row>
    <row r="6" spans="1:3" ht="47.5" customHeight="1" x14ac:dyDescent="0.35">
      <c r="B6" s="27" t="s">
        <v>107</v>
      </c>
      <c r="C6" s="27" t="s">
        <v>108</v>
      </c>
    </row>
    <row r="7" spans="1:3" ht="30" customHeight="1" x14ac:dyDescent="0.35">
      <c r="A7" s="40" t="s">
        <v>101</v>
      </c>
      <c r="B7" s="24">
        <v>6500</v>
      </c>
      <c r="C7" s="124"/>
    </row>
    <row r="8" spans="1:3" ht="30" customHeight="1" x14ac:dyDescent="0.35">
      <c r="A8" s="40" t="s">
        <v>102</v>
      </c>
      <c r="B8" s="24">
        <v>4500</v>
      </c>
      <c r="C8" s="124"/>
    </row>
    <row r="9" spans="1:3" ht="30" customHeight="1" x14ac:dyDescent="0.35">
      <c r="A9" s="40" t="s">
        <v>103</v>
      </c>
      <c r="B9" s="24">
        <v>14500</v>
      </c>
      <c r="C9" s="124"/>
    </row>
    <row r="10" spans="1:3" ht="30" customHeight="1" x14ac:dyDescent="0.35">
      <c r="A10" s="40" t="s">
        <v>104</v>
      </c>
      <c r="B10" s="24">
        <v>4000</v>
      </c>
      <c r="C10" s="124"/>
    </row>
    <row r="11" spans="1:3" ht="35" customHeight="1" x14ac:dyDescent="0.35">
      <c r="A11" s="39"/>
      <c r="B11" s="58" t="s">
        <v>109</v>
      </c>
      <c r="C11" s="24">
        <f>SUM(C7:C10)</f>
        <v>0</v>
      </c>
    </row>
    <row r="14" spans="1:3" x14ac:dyDescent="0.35">
      <c r="B14" t="s">
        <v>93</v>
      </c>
    </row>
  </sheetData>
  <sheetProtection algorithmName="SHA-512" hashValue="cflsDQUAx6ZSMFitjYif97/JIIXwb9WW4xyvLw5nPvEZzIRY/wO+QKbRo/TsZQ1jlgCARIXLFmdCNsjhGHX5Kw==" saltValue="XT8JFwUJISpgzkCRQIo3DA==" spinCount="100000" sheet="1" objects="1" scenarios="1"/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44"/>
  <sheetViews>
    <sheetView tabSelected="1" zoomScale="85" zoomScaleNormal="85" workbookViewId="0">
      <selection activeCell="F10" sqref="F10:F13"/>
    </sheetView>
  </sheetViews>
  <sheetFormatPr baseColWidth="10" defaultRowHeight="14.5" x14ac:dyDescent="0.35"/>
  <cols>
    <col min="1" max="1" width="18" customWidth="1"/>
    <col min="2" max="2" width="13.90625" customWidth="1"/>
    <col min="3" max="3" width="14.54296875" customWidth="1"/>
    <col min="4" max="4" width="15.36328125" customWidth="1"/>
    <col min="5" max="5" width="15.6328125" customWidth="1"/>
    <col min="6" max="6" width="24.90625" customWidth="1"/>
    <col min="7" max="7" width="23.36328125" customWidth="1"/>
  </cols>
  <sheetData>
    <row r="1" spans="1:7" ht="18" x14ac:dyDescent="0.4">
      <c r="A1" s="89" t="s">
        <v>154</v>
      </c>
      <c r="B1" s="90"/>
      <c r="C1" s="90"/>
      <c r="D1" s="90"/>
      <c r="E1" s="90"/>
      <c r="F1" s="90"/>
      <c r="G1" s="90"/>
    </row>
    <row r="2" spans="1:7" ht="18.5" thickBot="1" x14ac:dyDescent="0.45">
      <c r="A2" s="92" t="s">
        <v>80</v>
      </c>
      <c r="B2" s="93"/>
      <c r="C2" s="93"/>
      <c r="D2" s="93"/>
      <c r="E2" s="93"/>
      <c r="F2" s="93"/>
      <c r="G2" s="93"/>
    </row>
    <row r="5" spans="1:7" ht="76.5" customHeight="1" x14ac:dyDescent="0.35">
      <c r="A5" s="19"/>
      <c r="B5" s="20" t="s">
        <v>81</v>
      </c>
      <c r="C5" s="21" t="s">
        <v>82</v>
      </c>
      <c r="D5" s="22" t="s">
        <v>83</v>
      </c>
      <c r="E5" s="22" t="s">
        <v>84</v>
      </c>
      <c r="F5" s="22" t="s">
        <v>85</v>
      </c>
      <c r="G5" s="23" t="s">
        <v>86</v>
      </c>
    </row>
    <row r="6" spans="1:7" x14ac:dyDescent="0.35">
      <c r="A6" s="120" t="s">
        <v>94</v>
      </c>
      <c r="B6" s="121">
        <v>480</v>
      </c>
      <c r="C6" s="121">
        <v>74.900000000000006</v>
      </c>
      <c r="D6" s="21" t="s">
        <v>87</v>
      </c>
      <c r="E6" s="25"/>
      <c r="F6" s="122">
        <f>SUM(E6:E9)</f>
        <v>0</v>
      </c>
      <c r="G6" s="123">
        <f>F6*B6</f>
        <v>0</v>
      </c>
    </row>
    <row r="7" spans="1:7" ht="29" x14ac:dyDescent="0.35">
      <c r="A7" s="120"/>
      <c r="B7" s="121"/>
      <c r="C7" s="121"/>
      <c r="D7" s="21" t="s">
        <v>88</v>
      </c>
      <c r="E7" s="25"/>
      <c r="F7" s="122"/>
      <c r="G7" s="123"/>
    </row>
    <row r="8" spans="1:7" x14ac:dyDescent="0.35">
      <c r="A8" s="120"/>
      <c r="B8" s="121"/>
      <c r="C8" s="121"/>
      <c r="D8" s="21" t="s">
        <v>89</v>
      </c>
      <c r="E8" s="25"/>
      <c r="F8" s="122"/>
      <c r="G8" s="123"/>
    </row>
    <row r="9" spans="1:7" x14ac:dyDescent="0.35">
      <c r="A9" s="120"/>
      <c r="B9" s="121"/>
      <c r="C9" s="121"/>
      <c r="D9" s="21" t="s">
        <v>90</v>
      </c>
      <c r="E9" s="25"/>
      <c r="F9" s="122"/>
      <c r="G9" s="123"/>
    </row>
    <row r="10" spans="1:7" x14ac:dyDescent="0.35">
      <c r="A10" s="121" t="s">
        <v>95</v>
      </c>
      <c r="B10" s="121">
        <v>442</v>
      </c>
      <c r="C10" s="121">
        <v>67.64</v>
      </c>
      <c r="D10" s="27" t="s">
        <v>87</v>
      </c>
      <c r="E10" s="25"/>
      <c r="F10" s="122">
        <f>SUM(E10:E13)</f>
        <v>0</v>
      </c>
      <c r="G10" s="123">
        <f>F10*B10</f>
        <v>0</v>
      </c>
    </row>
    <row r="11" spans="1:7" ht="29" x14ac:dyDescent="0.35">
      <c r="A11" s="121"/>
      <c r="B11" s="121"/>
      <c r="C11" s="121"/>
      <c r="D11" s="27" t="s">
        <v>88</v>
      </c>
      <c r="E11" s="25"/>
      <c r="F11" s="122"/>
      <c r="G11" s="123"/>
    </row>
    <row r="12" spans="1:7" x14ac:dyDescent="0.35">
      <c r="A12" s="121"/>
      <c r="B12" s="121"/>
      <c r="C12" s="121"/>
      <c r="D12" s="27" t="s">
        <v>89</v>
      </c>
      <c r="E12" s="25"/>
      <c r="F12" s="122"/>
      <c r="G12" s="123"/>
    </row>
    <row r="13" spans="1:7" x14ac:dyDescent="0.35">
      <c r="A13" s="121"/>
      <c r="B13" s="121"/>
      <c r="C13" s="121"/>
      <c r="D13" s="27" t="s">
        <v>90</v>
      </c>
      <c r="E13" s="25"/>
      <c r="F13" s="122"/>
      <c r="G13" s="123"/>
    </row>
    <row r="14" spans="1:7" x14ac:dyDescent="0.35">
      <c r="A14" s="121" t="s">
        <v>96</v>
      </c>
      <c r="B14" s="121">
        <v>306</v>
      </c>
      <c r="C14" s="121">
        <v>67.099999999999994</v>
      </c>
      <c r="D14" s="27" t="s">
        <v>87</v>
      </c>
      <c r="E14" s="25"/>
      <c r="F14" s="122">
        <f>SUM(E14:E17)</f>
        <v>0</v>
      </c>
      <c r="G14" s="123">
        <f>F14*B14</f>
        <v>0</v>
      </c>
    </row>
    <row r="15" spans="1:7" ht="29" x14ac:dyDescent="0.35">
      <c r="A15" s="121"/>
      <c r="B15" s="121"/>
      <c r="C15" s="121"/>
      <c r="D15" s="27" t="s">
        <v>88</v>
      </c>
      <c r="E15" s="25"/>
      <c r="F15" s="122"/>
      <c r="G15" s="123"/>
    </row>
    <row r="16" spans="1:7" x14ac:dyDescent="0.35">
      <c r="A16" s="121"/>
      <c r="B16" s="121"/>
      <c r="C16" s="121"/>
      <c r="D16" s="27" t="s">
        <v>89</v>
      </c>
      <c r="E16" s="25"/>
      <c r="F16" s="122"/>
      <c r="G16" s="123"/>
    </row>
    <row r="17" spans="1:7" x14ac:dyDescent="0.35">
      <c r="A17" s="121"/>
      <c r="B17" s="121"/>
      <c r="C17" s="121"/>
      <c r="D17" s="27" t="s">
        <v>90</v>
      </c>
      <c r="E17" s="25"/>
      <c r="F17" s="122"/>
      <c r="G17" s="123"/>
    </row>
    <row r="18" spans="1:7" x14ac:dyDescent="0.35">
      <c r="A18" s="121" t="s">
        <v>97</v>
      </c>
      <c r="B18" s="121">
        <v>606</v>
      </c>
      <c r="C18" s="121">
        <v>57.42</v>
      </c>
      <c r="D18" s="27" t="s">
        <v>87</v>
      </c>
      <c r="E18" s="25"/>
      <c r="F18" s="122">
        <f>SUM(E18:E21)</f>
        <v>0</v>
      </c>
      <c r="G18" s="123">
        <f>F18*B18</f>
        <v>0</v>
      </c>
    </row>
    <row r="19" spans="1:7" ht="29" x14ac:dyDescent="0.35">
      <c r="A19" s="121"/>
      <c r="B19" s="121"/>
      <c r="C19" s="121"/>
      <c r="D19" s="27" t="s">
        <v>88</v>
      </c>
      <c r="E19" s="25"/>
      <c r="F19" s="122"/>
      <c r="G19" s="123"/>
    </row>
    <row r="20" spans="1:7" x14ac:dyDescent="0.35">
      <c r="A20" s="121"/>
      <c r="B20" s="121"/>
      <c r="C20" s="121"/>
      <c r="D20" s="27" t="s">
        <v>89</v>
      </c>
      <c r="E20" s="25"/>
      <c r="F20" s="122"/>
      <c r="G20" s="123"/>
    </row>
    <row r="21" spans="1:7" x14ac:dyDescent="0.35">
      <c r="A21" s="121"/>
      <c r="B21" s="121"/>
      <c r="C21" s="121"/>
      <c r="D21" s="27" t="s">
        <v>90</v>
      </c>
      <c r="E21" s="25"/>
      <c r="F21" s="122"/>
      <c r="G21" s="123"/>
    </row>
    <row r="22" spans="1:7" x14ac:dyDescent="0.35">
      <c r="A22" s="120" t="s">
        <v>98</v>
      </c>
      <c r="B22" s="121">
        <v>604</v>
      </c>
      <c r="C22" s="121">
        <v>67.3</v>
      </c>
      <c r="D22" s="27" t="s">
        <v>87</v>
      </c>
      <c r="E22" s="25"/>
      <c r="F22" s="122">
        <f>SUM(E22:E25)</f>
        <v>0</v>
      </c>
      <c r="G22" s="123">
        <f>F22*B22</f>
        <v>0</v>
      </c>
    </row>
    <row r="23" spans="1:7" ht="29" x14ac:dyDescent="0.35">
      <c r="A23" s="120"/>
      <c r="B23" s="121"/>
      <c r="C23" s="121"/>
      <c r="D23" s="27" t="s">
        <v>88</v>
      </c>
      <c r="E23" s="25"/>
      <c r="F23" s="122"/>
      <c r="G23" s="123"/>
    </row>
    <row r="24" spans="1:7" x14ac:dyDescent="0.35">
      <c r="A24" s="120"/>
      <c r="B24" s="121"/>
      <c r="C24" s="121"/>
      <c r="D24" s="27" t="s">
        <v>89</v>
      </c>
      <c r="E24" s="25"/>
      <c r="F24" s="122"/>
      <c r="G24" s="123"/>
    </row>
    <row r="25" spans="1:7" x14ac:dyDescent="0.35">
      <c r="A25" s="120"/>
      <c r="B25" s="121"/>
      <c r="C25" s="121"/>
      <c r="D25" s="27" t="s">
        <v>90</v>
      </c>
      <c r="E25" s="25"/>
      <c r="F25" s="122"/>
      <c r="G25" s="123"/>
    </row>
    <row r="26" spans="1:7" x14ac:dyDescent="0.35">
      <c r="A26" s="120" t="s">
        <v>99</v>
      </c>
      <c r="B26" s="121">
        <v>804</v>
      </c>
      <c r="C26" s="121">
        <v>65.13</v>
      </c>
      <c r="D26" s="27" t="s">
        <v>87</v>
      </c>
      <c r="E26" s="25"/>
      <c r="F26" s="122">
        <f>SUM(E26:E29)</f>
        <v>0</v>
      </c>
      <c r="G26" s="123">
        <f>F26*B26</f>
        <v>0</v>
      </c>
    </row>
    <row r="27" spans="1:7" ht="29" x14ac:dyDescent="0.35">
      <c r="A27" s="120"/>
      <c r="B27" s="121"/>
      <c r="C27" s="121"/>
      <c r="D27" s="27" t="s">
        <v>88</v>
      </c>
      <c r="E27" s="25"/>
      <c r="F27" s="122"/>
      <c r="G27" s="123"/>
    </row>
    <row r="28" spans="1:7" x14ac:dyDescent="0.35">
      <c r="A28" s="120"/>
      <c r="B28" s="121"/>
      <c r="C28" s="121"/>
      <c r="D28" s="27" t="s">
        <v>89</v>
      </c>
      <c r="E28" s="25"/>
      <c r="F28" s="122"/>
      <c r="G28" s="123"/>
    </row>
    <row r="29" spans="1:7" x14ac:dyDescent="0.35">
      <c r="A29" s="120"/>
      <c r="B29" s="121"/>
      <c r="C29" s="121"/>
      <c r="D29" s="27" t="s">
        <v>90</v>
      </c>
      <c r="E29" s="25"/>
      <c r="F29" s="122"/>
      <c r="G29" s="123"/>
    </row>
    <row r="30" spans="1:7" x14ac:dyDescent="0.35">
      <c r="A30" s="120" t="s">
        <v>100</v>
      </c>
      <c r="B30" s="121">
        <v>753</v>
      </c>
      <c r="C30" s="121">
        <v>65.959999999999994</v>
      </c>
      <c r="D30" s="27" t="s">
        <v>87</v>
      </c>
      <c r="E30" s="25"/>
      <c r="F30" s="122">
        <f>SUM(E30:E33)</f>
        <v>0</v>
      </c>
      <c r="G30" s="123">
        <f>F30*B30</f>
        <v>0</v>
      </c>
    </row>
    <row r="31" spans="1:7" ht="29" x14ac:dyDescent="0.35">
      <c r="A31" s="120"/>
      <c r="B31" s="121"/>
      <c r="C31" s="121"/>
      <c r="D31" s="27" t="s">
        <v>88</v>
      </c>
      <c r="E31" s="25"/>
      <c r="F31" s="122"/>
      <c r="G31" s="123"/>
    </row>
    <row r="32" spans="1:7" x14ac:dyDescent="0.35">
      <c r="A32" s="120"/>
      <c r="B32" s="121"/>
      <c r="C32" s="121"/>
      <c r="D32" s="27" t="s">
        <v>89</v>
      </c>
      <c r="E32" s="25"/>
      <c r="F32" s="122"/>
      <c r="G32" s="123"/>
    </row>
    <row r="33" spans="1:7" x14ac:dyDescent="0.35">
      <c r="A33" s="120"/>
      <c r="B33" s="121"/>
      <c r="C33" s="121"/>
      <c r="D33" s="27" t="s">
        <v>90</v>
      </c>
      <c r="E33" s="25"/>
      <c r="F33" s="122"/>
      <c r="G33" s="123"/>
    </row>
    <row r="34" spans="1:7" ht="28.5" customHeight="1" x14ac:dyDescent="0.35">
      <c r="A34" s="32"/>
      <c r="B34" s="33"/>
      <c r="C34" s="34"/>
      <c r="D34" s="35"/>
      <c r="E34" s="36"/>
      <c r="F34" s="37"/>
      <c r="G34" s="38"/>
    </row>
    <row r="35" spans="1:7" ht="72.5" x14ac:dyDescent="0.35">
      <c r="A35" s="26" t="s">
        <v>155</v>
      </c>
      <c r="B35" s="119" t="s">
        <v>120</v>
      </c>
      <c r="C35" s="119"/>
      <c r="D35" s="119"/>
      <c r="E35" s="119"/>
      <c r="F35" s="119"/>
      <c r="G35" s="28">
        <f>'MAT. COMPLEM. EXPOSITOR'!E29</f>
        <v>5686.1910526315796</v>
      </c>
    </row>
    <row r="36" spans="1:7" ht="58.5" customHeight="1" thickBot="1" x14ac:dyDescent="0.4">
      <c r="A36" s="29" t="s">
        <v>91</v>
      </c>
      <c r="B36" s="119" t="s">
        <v>119</v>
      </c>
      <c r="C36" s="119"/>
      <c r="D36" s="119"/>
      <c r="E36" s="119"/>
      <c r="F36" s="119"/>
      <c r="G36" s="30">
        <f>'MAT. COMPLEMT. IFEMA'!F73</f>
        <v>0</v>
      </c>
    </row>
    <row r="37" spans="1:7" ht="29.5" thickBot="1" x14ac:dyDescent="0.4">
      <c r="A37" s="29" t="s">
        <v>106</v>
      </c>
      <c r="B37" s="119" t="s">
        <v>110</v>
      </c>
      <c r="C37" s="119"/>
      <c r="D37" s="119"/>
      <c r="E37" s="119"/>
      <c r="F37" s="119"/>
      <c r="G37" s="30">
        <f>'PROYECTOS DISEÑO FERIAL'!C11</f>
        <v>0</v>
      </c>
    </row>
    <row r="38" spans="1:7" ht="15" thickBot="1" x14ac:dyDescent="0.4"/>
    <row r="39" spans="1:7" ht="40" customHeight="1" thickBot="1" x14ac:dyDescent="0.4">
      <c r="B39" s="116" t="s">
        <v>153</v>
      </c>
      <c r="C39" s="117"/>
      <c r="D39" s="117"/>
      <c r="E39" s="117"/>
      <c r="F39" s="118"/>
      <c r="G39" s="31">
        <f>G6+G10+G14+G18+G22+G26+G30+G35+G36+G37</f>
        <v>5686.1910526315796</v>
      </c>
    </row>
    <row r="41" spans="1:7" x14ac:dyDescent="0.35">
      <c r="A41" t="s">
        <v>92</v>
      </c>
    </row>
    <row r="44" spans="1:7" x14ac:dyDescent="0.35">
      <c r="F44" t="s">
        <v>93</v>
      </c>
    </row>
  </sheetData>
  <sheetProtection algorithmName="SHA-512" hashValue="YgIn92y2Z7EtDLQmHO/vN0OytIeU23lIC6gW2HrB+cJdPd9s9h7HUrbEu3L3D02PBdNvVMnVvck7nhTTvKUFaA==" saltValue="82KAkmLPClN3/A0GMP9DfA==" spinCount="100000" sheet="1" objects="1" scenarios="1"/>
  <mergeCells count="41">
    <mergeCell ref="A30:A33"/>
    <mergeCell ref="B30:B33"/>
    <mergeCell ref="C30:C33"/>
    <mergeCell ref="F30:F33"/>
    <mergeCell ref="G30:G33"/>
    <mergeCell ref="A26:A29"/>
    <mergeCell ref="B26:B29"/>
    <mergeCell ref="C26:C29"/>
    <mergeCell ref="F26:F29"/>
    <mergeCell ref="G26:G29"/>
    <mergeCell ref="A22:A25"/>
    <mergeCell ref="B22:B25"/>
    <mergeCell ref="C22:C25"/>
    <mergeCell ref="F22:F25"/>
    <mergeCell ref="G22:G25"/>
    <mergeCell ref="A18:A21"/>
    <mergeCell ref="B18:B21"/>
    <mergeCell ref="C18:C21"/>
    <mergeCell ref="F18:F21"/>
    <mergeCell ref="G18:G21"/>
    <mergeCell ref="A14:A17"/>
    <mergeCell ref="B14:B17"/>
    <mergeCell ref="C14:C17"/>
    <mergeCell ref="F14:F17"/>
    <mergeCell ref="G14:G17"/>
    <mergeCell ref="B39:F39"/>
    <mergeCell ref="B35:F35"/>
    <mergeCell ref="B36:F36"/>
    <mergeCell ref="B37:F37"/>
    <mergeCell ref="A1:G1"/>
    <mergeCell ref="A2:G2"/>
    <mergeCell ref="A6:A9"/>
    <mergeCell ref="B6:B9"/>
    <mergeCell ref="C6:C9"/>
    <mergeCell ref="F6:F9"/>
    <mergeCell ref="G6:G9"/>
    <mergeCell ref="A10:A13"/>
    <mergeCell ref="B10:B13"/>
    <mergeCell ref="C10:C13"/>
    <mergeCell ref="F10:F13"/>
    <mergeCell ref="G10:G13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</vt:lpstr>
      <vt:lpstr>MAT. COMPLEMT. IFEMA</vt:lpstr>
      <vt:lpstr>PROYECTOS DISEÑO FERIAL</vt:lpstr>
      <vt:lpstr>TOTAL OFERTA</vt:lpstr>
      <vt:lpstr>'MAT. COMPLEM. EXPOSITOR'!Área_de_impresión</vt:lpstr>
      <vt:lpstr>'MAT. COMPLEMT. IFEMA'!Área_de_impresión</vt:lpstr>
      <vt:lpstr>'PROYECTOS DISEÑO FERIAL'!Área_de_impresión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2021-01-18T09:18:54Z</cp:lastPrinted>
  <dcterms:created xsi:type="dcterms:W3CDTF">2020-12-10T21:46:53Z</dcterms:created>
  <dcterms:modified xsi:type="dcterms:W3CDTF">2021-01-18T09:19:31Z</dcterms:modified>
</cp:coreProperties>
</file>