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02 Stands modulares Motormeetings Ed. 2021\3.Pliego, calendario, aspectos importantes y criterios\"/>
    </mc:Choice>
  </mc:AlternateContent>
  <xr:revisionPtr revIDLastSave="0" documentId="13_ncr:1_{7FB6A357-29C4-4723-A5E5-5B0517865762}" xr6:coauthVersionLast="46" xr6:coauthVersionMax="46" xr10:uidLastSave="{00000000-0000-0000-0000-000000000000}"/>
  <bookViews>
    <workbookView xWindow="-110" yWindow="-110" windowWidth="19420" windowHeight="10420" activeTab="1" xr2:uid="{6F447209-51F8-4E7F-ACA4-7B5551F5BD3B}"/>
  </bookViews>
  <sheets>
    <sheet name="MATERIALES COMPLEMENTARIOS" sheetId="1" r:id="rId1"/>
    <sheet name="TOTAL OFERTA" sheetId="2" r:id="rId2"/>
  </sheets>
  <definedNames>
    <definedName name="_xlnm.Print_Area" localSheetId="0">'MATERIALES COMPLEMENTARIOS'!$A$1:$I$79</definedName>
    <definedName name="_xlnm.Print_Area" localSheetId="1">'TOTAL OFERTA'!$A$1:$G$24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3" i="1" l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F10" i="2"/>
  <c r="G10" i="2" s="1"/>
  <c r="F6" i="2"/>
  <c r="G6" i="2" s="1"/>
  <c r="E73" i="1" l="1"/>
  <c r="I73" i="1" s="1"/>
  <c r="E72" i="1"/>
  <c r="I72" i="1" s="1"/>
  <c r="E71" i="1"/>
  <c r="I71" i="1" s="1"/>
  <c r="E70" i="1"/>
  <c r="I70" i="1" s="1"/>
  <c r="E69" i="1"/>
  <c r="I69" i="1" s="1"/>
  <c r="E68" i="1"/>
  <c r="I68" i="1" s="1"/>
  <c r="E67" i="1"/>
  <c r="I67" i="1" s="1"/>
  <c r="E66" i="1"/>
  <c r="I66" i="1" s="1"/>
  <c r="E65" i="1"/>
  <c r="I65" i="1" s="1"/>
  <c r="E64" i="1"/>
  <c r="I64" i="1" s="1"/>
  <c r="E63" i="1"/>
  <c r="I63" i="1" s="1"/>
  <c r="E62" i="1"/>
  <c r="I62" i="1" s="1"/>
  <c r="E61" i="1"/>
  <c r="I61" i="1" s="1"/>
  <c r="E60" i="1"/>
  <c r="I60" i="1" s="1"/>
  <c r="E59" i="1"/>
  <c r="I59" i="1" s="1"/>
  <c r="E58" i="1"/>
  <c r="I58" i="1" s="1"/>
  <c r="E57" i="1"/>
  <c r="I57" i="1" s="1"/>
  <c r="E56" i="1"/>
  <c r="I56" i="1" s="1"/>
  <c r="E55" i="1"/>
  <c r="I55" i="1" s="1"/>
  <c r="E54" i="1"/>
  <c r="I54" i="1" s="1"/>
  <c r="E53" i="1"/>
  <c r="I53" i="1" s="1"/>
  <c r="E52" i="1"/>
  <c r="I52" i="1" s="1"/>
  <c r="E51" i="1"/>
  <c r="I51" i="1" s="1"/>
  <c r="E50" i="1"/>
  <c r="I50" i="1" s="1"/>
  <c r="E49" i="1"/>
  <c r="I49" i="1" s="1"/>
  <c r="E48" i="1"/>
  <c r="I48" i="1" s="1"/>
  <c r="E47" i="1"/>
  <c r="I47" i="1" s="1"/>
  <c r="E46" i="1"/>
  <c r="I46" i="1" s="1"/>
  <c r="E45" i="1"/>
  <c r="I45" i="1" s="1"/>
  <c r="E44" i="1"/>
  <c r="I44" i="1" s="1"/>
  <c r="E43" i="1"/>
  <c r="I43" i="1" s="1"/>
  <c r="E42" i="1"/>
  <c r="I42" i="1" s="1"/>
  <c r="E41" i="1"/>
  <c r="I41" i="1" s="1"/>
  <c r="E40" i="1"/>
  <c r="I40" i="1" s="1"/>
  <c r="E39" i="1"/>
  <c r="I39" i="1" s="1"/>
  <c r="E38" i="1"/>
  <c r="I38" i="1" s="1"/>
  <c r="E37" i="1"/>
  <c r="I37" i="1" s="1"/>
  <c r="E36" i="1"/>
  <c r="I36" i="1" s="1"/>
  <c r="E35" i="1"/>
  <c r="I35" i="1" s="1"/>
  <c r="E34" i="1"/>
  <c r="I34" i="1" s="1"/>
  <c r="E33" i="1"/>
  <c r="I33" i="1" s="1"/>
  <c r="E32" i="1"/>
  <c r="I32" i="1" s="1"/>
  <c r="E31" i="1"/>
  <c r="I31" i="1" s="1"/>
  <c r="E30" i="1"/>
  <c r="I30" i="1" s="1"/>
  <c r="E29" i="1"/>
  <c r="I29" i="1" s="1"/>
  <c r="E28" i="1"/>
  <c r="I28" i="1" s="1"/>
  <c r="E27" i="1"/>
  <c r="I27" i="1" s="1"/>
  <c r="E26" i="1"/>
  <c r="I26" i="1" s="1"/>
  <c r="E25" i="1"/>
  <c r="I25" i="1" s="1"/>
  <c r="E24" i="1"/>
  <c r="I24" i="1" s="1"/>
  <c r="E23" i="1"/>
  <c r="I23" i="1" s="1"/>
  <c r="E22" i="1"/>
  <c r="I22" i="1" s="1"/>
  <c r="E21" i="1"/>
  <c r="I21" i="1" s="1"/>
  <c r="E20" i="1"/>
  <c r="I20" i="1" s="1"/>
  <c r="E19" i="1"/>
  <c r="I19" i="1" s="1"/>
  <c r="E18" i="1"/>
  <c r="I18" i="1" s="1"/>
  <c r="E17" i="1"/>
  <c r="I17" i="1" s="1"/>
  <c r="E16" i="1"/>
  <c r="I16" i="1" s="1"/>
  <c r="E15" i="1"/>
  <c r="I15" i="1" s="1"/>
  <c r="E14" i="1"/>
  <c r="I14" i="1" s="1"/>
  <c r="I13" i="1"/>
  <c r="E13" i="1"/>
  <c r="E12" i="1"/>
  <c r="I12" i="1" s="1"/>
  <c r="E11" i="1"/>
  <c r="I11" i="1" s="1"/>
  <c r="E10" i="1"/>
  <c r="I10" i="1" s="1"/>
  <c r="E9" i="1"/>
  <c r="I9" i="1" s="1"/>
  <c r="E8" i="1"/>
  <c r="I8" i="1" s="1"/>
  <c r="E7" i="1"/>
  <c r="I7" i="1" s="1"/>
  <c r="H75" i="1"/>
  <c r="G15" i="2" s="1"/>
  <c r="E6" i="1"/>
  <c r="I6" i="1" s="1"/>
  <c r="I75" i="1" l="1"/>
  <c r="G16" i="2" s="1"/>
  <c r="G19" i="2" s="1"/>
</calcChain>
</file>

<file path=xl/sharedStrings.xml><?xml version="1.0" encoding="utf-8"?>
<sst xmlns="http://schemas.openxmlformats.org/spreadsheetml/2006/main" count="188" uniqueCount="117">
  <si>
    <t xml:space="preserve">MATERIALES COMPLEMENTARIOS EXPOSITOR +IFEMA          </t>
  </si>
  <si>
    <t>JP19</t>
  </si>
  <si>
    <t>JF19</t>
  </si>
  <si>
    <t>AU19</t>
  </si>
  <si>
    <t>ARTÍCULOS</t>
  </si>
  <si>
    <t>Precios unitarios máximos iva excluido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</si>
  <si>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</si>
  <si>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</si>
  <si>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</si>
  <si>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</si>
  <si>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</si>
  <si>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</si>
  <si>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EXP</t>
  </si>
  <si>
    <t>IFEMA</t>
  </si>
  <si>
    <t>MATERIALES GENERICOS</t>
  </si>
  <si>
    <t>ARMARIO BAJO 100 x 50 x 60 (MADERA)</t>
  </si>
  <si>
    <t>€/Ud.</t>
  </si>
  <si>
    <t>BANDEROLA (40 x 50 cm.)</t>
  </si>
  <si>
    <t>BASE DE ENCHUFE CUÁDRUPLE HASTA 500 W CABLE HASTA 10 M (CUADRO NO INCLUIDO)</t>
  </si>
  <si>
    <t>BASE DE ENCHUFE DOBLE HASTA 500 W CABLE HASTA 10 M  (CUADRO NO INCLUIDO)</t>
  </si>
  <si>
    <t>BASE DE ENCHUFE TRIPLE HASTA 500 W CABLE HASTA 10 M  (CUADRO NO INCLUIDO)</t>
  </si>
  <si>
    <t xml:space="preserve">BASTIDOR DE ALUMINIO </t>
  </si>
  <si>
    <t>€/Ml.</t>
  </si>
  <si>
    <t>CAMBIO COLOR PINTURA</t>
  </si>
  <si>
    <t>€/m2</t>
  </si>
  <si>
    <t xml:space="preserve">CORTINA </t>
  </si>
  <si>
    <t>ENCHUFE MONOFÁSICO HASTA 3.500 W CABLE HASTA 10 M 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</si>
  <si>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</si>
  <si>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</si>
  <si>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</si>
  <si>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 xml:space="preserve">ENTRAMADO DE TECHO </t>
  </si>
  <si>
    <t>ESPEJO EN PARED</t>
  </si>
  <si>
    <t>ESTANTE EN PARED 100 X 30 HORIZONTAL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</si>
  <si>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</si>
  <si>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</si>
  <si>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</si>
  <si>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</si>
  <si>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</si>
  <si>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</si>
  <si>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</si>
  <si>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>HORA TÉCNICO (minimo 1h.)</t>
  </si>
  <si>
    <t>€/h.</t>
  </si>
  <si>
    <t>INSTALACIÓN CUADRO ELÉCTRICO MONOFÁSICO HASTA 3 KW  (propiedad de Ifema)</t>
  </si>
  <si>
    <t>INSTALACIÓN CUADRO ELÉCTRICO MONOFÁSICO HASTA 5 KW  (propiedad de Ifema)</t>
  </si>
  <si>
    <t>INSTALACIÓN CUADRO ELÉCTRICO TRIFÁSICO  HASTA 18 KW  (propiedad de Ifema)</t>
  </si>
  <si>
    <t>INSTALACIÓN CUADRO ELÉCTRICO TRIFASICO DE 36 A 80 KW (propiedad de Ifema)</t>
  </si>
  <si>
    <t>INSTALACIÓN CUADRO ELÉCTRICO TRIFASICO HASTA 35 KW  (propiedad de Ifema)</t>
  </si>
  <si>
    <t>INSTALACIÓN CUADRO ELÉCTRICO TRIFÁSICO HASTA 9 KW   (propiedad de Ifema)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</si>
  <si>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</si>
  <si>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</si>
  <si>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</si>
  <si>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</si>
  <si>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</si>
  <si>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</si>
  <si>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</si>
  <si>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</si>
  <si>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</si>
  <si>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</si>
  <si>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</si>
  <si>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</si>
  <si>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</si>
  <si>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</si>
  <si>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</si>
  <si>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</si>
  <si>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</si>
  <si>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</si>
  <si>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</si>
  <si>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</si>
  <si>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</si>
  <si>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</si>
  <si>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</si>
  <si>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</si>
  <si>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</si>
  <si>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</si>
  <si>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</si>
  <si>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</si>
  <si>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</si>
  <si>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</si>
  <si>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</si>
  <si>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</si>
  <si>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</si>
  <si>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</si>
  <si>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 xml:space="preserve">TECHO RETICULADO CUBIERTO 1 X1 </t>
  </si>
  <si>
    <t>TECHO TELA BLANCA</t>
  </si>
  <si>
    <t>VIGA SUPLEMENTARIA (MADERA)</t>
  </si>
  <si>
    <t>€/ml.</t>
  </si>
  <si>
    <t>VITRINA 100 X 100 CON LUZ (CONEXIÓN INCLUIDA)</t>
  </si>
  <si>
    <t>VITRINA 100 X 50 CON LUZ (CONEXIÓN INCLUIDA)</t>
  </si>
  <si>
    <t>TOTALES COMPLEMENTOS EXPOSITOR+IFEMA</t>
  </si>
  <si>
    <t>(1)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</si>
  <si>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</si>
  <si>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</si>
  <si>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MATERIALES COMPLEMENTARIOS PARA EXPOSITOR A MEDIDA Y BAJO PRESUPUESTO</t>
  </si>
  <si>
    <t>Esta partida es una estimación cuyo importe no está sometido a licitación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</si>
  <si>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</si>
  <si>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</si>
  <si>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</si>
  <si>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</si>
  <si>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</si>
  <si>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</si>
  <si>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</si>
  <si>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ESTRUCTURA</t>
  </si>
  <si>
    <t>INSTALACIÓN ELÉCTRICA</t>
  </si>
  <si>
    <t>ROTULACIÓN</t>
  </si>
  <si>
    <t>PAVIMENTACIÓN</t>
  </si>
  <si>
    <t>MATERIALES COMPLEMENTARIOS PARA EXPOSITORES</t>
  </si>
  <si>
    <t xml:space="preserve"> (indicar total -1- de la hoja materiales complementarios)</t>
  </si>
  <si>
    <t>MATERIALES COMPLEMENTARIOS PARA NECESIDADES PROPIAS DE IFEMA</t>
  </si>
  <si>
    <t xml:space="preserve"> (indicar total -2- de la hoja materiales complementarios)</t>
  </si>
  <si>
    <t xml:space="preserve">Al cumplimentar en la hoja excel, sólo deberá rellenar las celdas en color azul </t>
  </si>
  <si>
    <t>Firma del representante legal y fecha</t>
  </si>
  <si>
    <t>ANEXO IX B LOTE 2</t>
  </si>
  <si>
    <t>ANEXO IX -B- LOTE 2</t>
  </si>
  <si>
    <t>Modular PLATINUM</t>
  </si>
  <si>
    <t>Modular BASIC</t>
  </si>
  <si>
    <t>TOTAL OFERTADO LOTE 1 (IVA EXCLUIDO) (indicar esta cantidad en el anexo -IX A- de oferta económica)</t>
  </si>
  <si>
    <t>El ofertante únicamente deberá cumplimentar en la hoja excel las celdas de precios unitarios con fondo AZUL.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</si>
</sst>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2" fillId="0" borderId="0"/>
  </cellStyleXfs>
  <cellXfs count="108">
    <xf numFmtId="0" fontId="0" fillId="0" borderId="0" xfId="0"/>
    <xf numFmtId="4" fontId="0" fillId="0" borderId="0" xfId="0" applyNumberFormat="1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Continuous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Continuous" vertical="center" wrapText="1"/>
    </xf>
    <xf numFmtId="4" fontId="2" fillId="0" borderId="0" xfId="0" applyNumberFormat="1" applyFont="1" applyAlignment="1">
      <alignment horizontal="center" vertical="center" wrapText="1"/>
    </xf>
    <xf numFmtId="164" fontId="0" fillId="0" borderId="0" xfId="0" applyNumberFormat="1"/>
    <xf numFmtId="0" fontId="4" fillId="0" borderId="7" xfId="0" applyFont="1" applyBorder="1" applyAlignment="1">
      <alignment horizontal="center" vertical="center"/>
    </xf>
    <xf numFmtId="4" fontId="5" fillId="0" borderId="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7" fillId="0" borderId="9" xfId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10" xfId="1" applyFont="1" applyBorder="1" applyAlignment="1">
      <alignment horizontal="left" vertical="center" indent="1"/>
    </xf>
    <xf numFmtId="4" fontId="9" fillId="0" borderId="10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/>
    </xf>
    <xf numFmtId="4" fontId="9" fillId="2" borderId="12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13" xfId="1" applyNumberFormat="1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horizontal="center" vertical="center"/>
    </xf>
    <xf numFmtId="2" fontId="9" fillId="0" borderId="10" xfId="0" applyNumberFormat="1" applyFont="1" applyBorder="1" applyAlignment="1">
      <alignment horizontal="center" vertical="center"/>
    </xf>
    <xf numFmtId="4" fontId="9" fillId="0" borderId="12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8" fillId="0" borderId="14" xfId="1" applyFont="1" applyBorder="1" applyAlignment="1">
      <alignment horizontal="left" vertical="center" indent="1"/>
    </xf>
    <xf numFmtId="4" fontId="9" fillId="0" borderId="14" xfId="0" applyNumberFormat="1" applyFont="1" applyBorder="1" applyAlignment="1">
      <alignment horizontal="center" vertical="center" wrapText="1"/>
    </xf>
    <xf numFmtId="3" fontId="6" fillId="0" borderId="15" xfId="1" applyNumberFormat="1" applyBorder="1" applyAlignment="1">
      <alignment horizontal="left" vertical="center"/>
    </xf>
    <xf numFmtId="4" fontId="9" fillId="2" borderId="16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17" xfId="1" applyNumberFormat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center" vertical="center"/>
    </xf>
    <xf numFmtId="2" fontId="9" fillId="0" borderId="14" xfId="0" applyNumberFormat="1" applyFont="1" applyBorder="1" applyAlignment="1">
      <alignment horizontal="center" vertical="center"/>
    </xf>
    <xf numFmtId="4" fontId="9" fillId="0" borderId="16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8" fillId="0" borderId="14" xfId="1" applyFont="1" applyBorder="1" applyAlignment="1">
      <alignment horizontal="left" vertical="center" wrapText="1" indent="1"/>
    </xf>
    <xf numFmtId="0" fontId="11" fillId="0" borderId="14" xfId="1" applyFont="1" applyBorder="1" applyAlignment="1">
      <alignment horizontal="left" vertical="center" wrapText="1" indent="1"/>
    </xf>
    <xf numFmtId="0" fontId="8" fillId="0" borderId="15" xfId="1" applyFont="1" applyBorder="1" applyAlignment="1">
      <alignment horizontal="left" vertical="center" indent="1"/>
    </xf>
    <xf numFmtId="4" fontId="9" fillId="0" borderId="18" xfId="0" applyNumberFormat="1" applyFont="1" applyBorder="1" applyAlignment="1">
      <alignment horizontal="center" vertical="center" wrapText="1"/>
    </xf>
    <xf numFmtId="3" fontId="6" fillId="0" borderId="19" xfId="1" applyNumberFormat="1" applyBorder="1" applyAlignment="1">
      <alignment horizontal="left" vertical="center"/>
    </xf>
    <xf numFmtId="0" fontId="8" fillId="0" borderId="20" xfId="1" applyFont="1" applyBorder="1" applyAlignment="1">
      <alignment horizontal="left" vertical="center" indent="1"/>
    </xf>
    <xf numFmtId="49" fontId="8" fillId="0" borderId="20" xfId="2" applyNumberFormat="1" applyFont="1" applyBorder="1" applyAlignment="1">
      <alignment horizontal="left" vertical="center" indent="1"/>
    </xf>
    <xf numFmtId="4" fontId="9" fillId="0" borderId="21" xfId="0" applyNumberFormat="1" applyFont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/>
    </xf>
    <xf numFmtId="4" fontId="9" fillId="2" borderId="23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24" xfId="1" applyNumberFormat="1" applyFont="1" applyBorder="1" applyAlignment="1">
      <alignment horizontal="center" vertical="center" wrapText="1"/>
    </xf>
    <xf numFmtId="4" fontId="9" fillId="0" borderId="24" xfId="0" applyNumberFormat="1" applyFont="1" applyBorder="1" applyAlignment="1">
      <alignment horizontal="center" vertical="center"/>
    </xf>
    <xf numFmtId="2" fontId="9" fillId="0" borderId="21" xfId="0" applyNumberFormat="1" applyFont="1" applyBorder="1" applyAlignment="1">
      <alignment horizontal="center" vertical="center"/>
    </xf>
    <xf numFmtId="4" fontId="9" fillId="0" borderId="23" xfId="0" applyNumberFormat="1" applyFont="1" applyBorder="1" applyAlignment="1">
      <alignment horizontal="center" vertical="center"/>
    </xf>
    <xf numFmtId="4" fontId="13" fillId="0" borderId="26" xfId="0" applyNumberFormat="1" applyFont="1" applyBorder="1" applyAlignment="1">
      <alignment horizontal="center" vertical="center" wrapText="1"/>
    </xf>
    <xf numFmtId="4" fontId="13" fillId="0" borderId="27" xfId="0" applyNumberFormat="1" applyFont="1" applyBorder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/>
    </xf>
    <xf numFmtId="0" fontId="15" fillId="0" borderId="0" xfId="0" applyFont="1"/>
    <xf numFmtId="0" fontId="0" fillId="0" borderId="0" xfId="0" applyAlignment="1">
      <alignment horizontal="center"/>
    </xf>
    <xf numFmtId="49" fontId="0" fillId="0" borderId="7" xfId="0" applyNumberFormat="1" applyBorder="1"/>
    <xf numFmtId="4" fontId="17" fillId="0" borderId="0" xfId="0" applyNumberFormat="1" applyFont="1" applyAlignment="1">
      <alignment horizontal="right"/>
    </xf>
    <xf numFmtId="0" fontId="18" fillId="0" borderId="0" xfId="0" applyFont="1"/>
    <xf numFmtId="4" fontId="18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9" fillId="3" borderId="27" xfId="0" applyNumberFormat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left" vertical="center" indent="1"/>
    </xf>
    <xf numFmtId="4" fontId="9" fillId="0" borderId="4" xfId="0" applyNumberFormat="1" applyFont="1" applyBorder="1" applyAlignment="1">
      <alignment horizontal="center" vertical="center"/>
    </xf>
    <xf numFmtId="0" fontId="0" fillId="0" borderId="14" xfId="0" applyBorder="1"/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5" fillId="5" borderId="31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" fontId="15" fillId="0" borderId="33" xfId="0" applyNumberFormat="1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4" fontId="15" fillId="0" borderId="36" xfId="0" applyNumberFormat="1" applyFont="1" applyBorder="1" applyAlignment="1">
      <alignment horizontal="center" vertical="center" wrapText="1"/>
    </xf>
    <xf numFmtId="4" fontId="19" fillId="0" borderId="29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" fontId="9" fillId="4" borderId="25" xfId="0" applyNumberFormat="1" applyFont="1" applyFill="1" applyBorder="1" applyAlignment="1">
      <alignment horizontal="center" vertical="center" wrapText="1"/>
    </xf>
    <xf numFmtId="4" fontId="9" fillId="4" borderId="28" xfId="0" applyNumberFormat="1" applyFont="1" applyFill="1" applyBorder="1" applyAlignment="1">
      <alignment horizontal="center" vertical="center" wrapText="1"/>
    </xf>
    <xf numFmtId="4" fontId="9" fillId="4" borderId="29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4" fontId="0" fillId="0" borderId="31" xfId="0" applyNumberForma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4" fontId="15" fillId="0" borderId="33" xfId="0" applyNumberFormat="1" applyFont="1" applyBorder="1" applyAlignment="1">
      <alignment horizontal="center" vertical="center" wrapText="1"/>
    </xf>
    <xf numFmtId="0" fontId="0" fillId="0" borderId="0" xfId="0" applyProtection="1">
      <protection locked="0"/>
    </xf>
  </cellXfs>
  <cellStyles count="3"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0935-862C-40EE-8FA7-688DA508E211}">
  <sheetPr>
    <pageSetUpPr fitToPage="1"/>
  </sheetPr>
  <dimension ref="A1:BU79"/>
  <sheetViews>
    <sheetView topLeftCell="B1" zoomScale="80" zoomScaleNormal="80" workbookViewId="0">
      <selection activeCell="H79" sqref="A1:I79"/>
    </sheetView>
  </sheetViews>
  <sheetFormatPr baseColWidth="10" defaultColWidth="11.54296875" defaultRowHeight="18.5" x14ac:dyDescent="0.45"/>
  <cols>
    <col min="1" max="1" width="108.453125" style="54" bestFit="1" customWidth="1"/>
    <col min="2" max="2" width="11.26953125" style="57" customWidth="1"/>
    <col min="3" max="3" width="6.1796875" style="58" bestFit="1" customWidth="1"/>
    <col min="4" max="4" width="17.7265625" style="59" customWidth="1"/>
    <col min="5" max="5" width="18.26953125" style="60" customWidth="1"/>
    <col min="6" max="6" width="17.26953125" customWidth="1"/>
    <col min="7" max="8" width="16.26953125" customWidth="1"/>
    <col min="9" max="9" width="16.7265625" style="8" customWidth="1"/>
    <col min="10" max="11" width="11.54296875" customWidth="1"/>
    <col min="12" max="13" width="11.54296875" style="1" customWidth="1"/>
    <col min="14" max="60" width="11.54296875" customWidth="1"/>
    <col min="61" max="64" width="11.54296875" style="2" customWidth="1"/>
    <col min="65" max="65" width="11.54296875" style="3" customWidth="1"/>
    <col min="66" max="159" width="11.54296875" customWidth="1"/>
  </cols>
  <sheetData>
    <row r="1" spans="1:73" ht="18" x14ac:dyDescent="0.4">
      <c r="A1" s="80" t="s">
        <v>112</v>
      </c>
      <c r="B1" s="81"/>
      <c r="C1" s="81"/>
      <c r="D1" s="81"/>
      <c r="E1" s="81"/>
      <c r="F1" s="81"/>
      <c r="G1" s="81"/>
      <c r="H1" s="81"/>
      <c r="I1" s="82"/>
    </row>
    <row r="2" spans="1:73" thickBot="1" x14ac:dyDescent="0.45">
      <c r="A2" s="83" t="s">
        <v>0</v>
      </c>
      <c r="B2" s="84"/>
      <c r="C2" s="84"/>
      <c r="D2" s="84"/>
      <c r="E2" s="84"/>
      <c r="F2" s="84"/>
      <c r="G2" s="84"/>
      <c r="H2" s="84"/>
      <c r="I2" s="85"/>
    </row>
    <row r="3" spans="1:73" ht="19" customHeight="1" thickBot="1" x14ac:dyDescent="0.45">
      <c r="A3" s="4"/>
      <c r="B3" s="5"/>
      <c r="C3" s="6"/>
      <c r="D3" s="7"/>
      <c r="E3" s="7"/>
      <c r="J3" s="86"/>
      <c r="K3" s="86"/>
      <c r="L3" s="87"/>
      <c r="M3" s="87"/>
      <c r="N3" s="86"/>
      <c r="O3" s="86"/>
      <c r="P3" s="86"/>
      <c r="Q3" s="86"/>
      <c r="R3" s="86"/>
      <c r="S3" s="86"/>
      <c r="T3" s="86"/>
      <c r="U3" s="86"/>
      <c r="BJ3"/>
      <c r="BP3" s="86" t="s">
        <v>1</v>
      </c>
      <c r="BQ3" s="86"/>
      <c r="BR3" t="s">
        <v>2</v>
      </c>
      <c r="BT3" t="s">
        <v>3</v>
      </c>
    </row>
    <row r="4" spans="1:73" ht="126.75" customHeight="1" thickBot="1" x14ac:dyDescent="0.4">
      <c r="A4" s="9" t="s">
        <v>4</v>
      </c>
      <c r="B4" s="93" t="s">
        <v>5</v>
      </c>
      <c r="C4" s="94"/>
      <c r="D4" s="10" t="s">
        <v>6</v>
      </c>
      <c r="E4" s="10" t="s">
        <v>7</v>
      </c>
      <c r="F4" s="11" t="s">
        <v>8</v>
      </c>
      <c r="G4" s="12" t="s">
        <v>9</v>
      </c>
      <c r="H4" s="10" t="s">
        <v>10</v>
      </c>
      <c r="I4" s="10" t="s">
        <v>11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P4" s="13" t="s">
        <v>12</v>
      </c>
      <c r="BQ4" s="13" t="s">
        <v>13</v>
      </c>
      <c r="BR4" s="13" t="s">
        <v>12</v>
      </c>
      <c r="BS4" s="13" t="s">
        <v>13</v>
      </c>
      <c r="BT4" s="13" t="s">
        <v>12</v>
      </c>
      <c r="BU4" s="13" t="s">
        <v>13</v>
      </c>
    </row>
    <row r="5" spans="1:73" thickBot="1" x14ac:dyDescent="0.4">
      <c r="A5" s="14" t="s">
        <v>14</v>
      </c>
      <c r="B5" s="15"/>
      <c r="C5" s="16"/>
      <c r="D5" s="17"/>
      <c r="E5" s="15"/>
      <c r="F5" s="11"/>
      <c r="G5" s="18"/>
      <c r="H5" s="17"/>
      <c r="I5" s="10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P5" s="13"/>
      <c r="BQ5" s="13"/>
      <c r="BR5" s="13"/>
      <c r="BS5" s="13"/>
      <c r="BT5" s="13"/>
      <c r="BU5" s="13"/>
    </row>
    <row r="6" spans="1:73" ht="20.149999999999999" customHeight="1" thickBot="1" x14ac:dyDescent="0.4">
      <c r="A6" s="19" t="s">
        <v>15</v>
      </c>
      <c r="B6" s="20">
        <v>55.91</v>
      </c>
      <c r="C6" s="21" t="s">
        <v>16</v>
      </c>
      <c r="D6" s="22"/>
      <c r="E6" s="23">
        <f t="shared" ref="E6:E69" si="0">ROUND(D6-(D6*0.2),2)</f>
        <v>0</v>
      </c>
      <c r="F6" s="24">
        <v>0</v>
      </c>
      <c r="G6" s="25">
        <v>0</v>
      </c>
      <c r="H6" s="26">
        <f>F6*D6</f>
        <v>0</v>
      </c>
      <c r="I6" s="26">
        <f t="shared" ref="I6:I69" si="1">E6*G6</f>
        <v>0</v>
      </c>
      <c r="J6" s="27"/>
      <c r="K6" s="27"/>
      <c r="L6" s="2"/>
      <c r="M6" s="2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M6" s="2"/>
      <c r="BP6" s="27"/>
      <c r="BQ6" s="27"/>
      <c r="BR6" s="27"/>
      <c r="BS6" s="27"/>
      <c r="BT6" s="27"/>
      <c r="BU6" s="27"/>
    </row>
    <row r="7" spans="1:73" ht="20.149999999999999" customHeight="1" thickBot="1" x14ac:dyDescent="0.4">
      <c r="A7" s="28" t="s">
        <v>17</v>
      </c>
      <c r="B7" s="29">
        <v>3.61</v>
      </c>
      <c r="C7" s="30" t="s">
        <v>16</v>
      </c>
      <c r="D7" s="31"/>
      <c r="E7" s="32">
        <f t="shared" si="0"/>
        <v>0</v>
      </c>
      <c r="F7" s="33">
        <v>0</v>
      </c>
      <c r="G7" s="34">
        <v>0</v>
      </c>
      <c r="H7" s="26">
        <f t="shared" ref="H7:H70" si="2">F7*D7</f>
        <v>0</v>
      </c>
      <c r="I7" s="35">
        <f t="shared" si="1"/>
        <v>0</v>
      </c>
      <c r="J7" s="27"/>
      <c r="K7" s="27"/>
      <c r="L7" s="2"/>
      <c r="M7" s="2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M7" s="2"/>
      <c r="BP7" s="27"/>
      <c r="BQ7" s="27"/>
      <c r="BR7" s="27"/>
      <c r="BS7" s="27"/>
      <c r="BT7" s="27">
        <v>8</v>
      </c>
      <c r="BU7" s="27"/>
    </row>
    <row r="8" spans="1:73" ht="20.149999999999999" customHeight="1" thickBot="1" x14ac:dyDescent="0.4">
      <c r="A8" s="28" t="s">
        <v>18</v>
      </c>
      <c r="B8" s="29">
        <v>6.36</v>
      </c>
      <c r="C8" s="30" t="s">
        <v>16</v>
      </c>
      <c r="D8" s="31"/>
      <c r="E8" s="32">
        <f t="shared" si="0"/>
        <v>0</v>
      </c>
      <c r="F8" s="33">
        <v>10</v>
      </c>
      <c r="G8" s="34">
        <v>0</v>
      </c>
      <c r="H8" s="26">
        <f t="shared" si="2"/>
        <v>0</v>
      </c>
      <c r="I8" s="35">
        <f t="shared" si="1"/>
        <v>0</v>
      </c>
      <c r="J8" s="27"/>
      <c r="K8" s="27"/>
      <c r="L8" s="2"/>
      <c r="M8" s="2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M8" s="2"/>
      <c r="BP8" s="27"/>
      <c r="BQ8" s="27"/>
      <c r="BR8" s="27"/>
      <c r="BS8" s="27"/>
      <c r="BT8" s="27"/>
      <c r="BU8" s="27"/>
    </row>
    <row r="9" spans="1:73" ht="20.149999999999999" customHeight="1" thickBot="1" x14ac:dyDescent="0.4">
      <c r="A9" s="28" t="s">
        <v>19</v>
      </c>
      <c r="B9" s="29">
        <v>4.24</v>
      </c>
      <c r="C9" s="30" t="s">
        <v>16</v>
      </c>
      <c r="D9" s="31"/>
      <c r="E9" s="32">
        <f t="shared" si="0"/>
        <v>0</v>
      </c>
      <c r="F9" s="33">
        <v>8</v>
      </c>
      <c r="G9" s="34">
        <v>0</v>
      </c>
      <c r="H9" s="26">
        <f t="shared" si="2"/>
        <v>0</v>
      </c>
      <c r="I9" s="35">
        <f t="shared" si="1"/>
        <v>0</v>
      </c>
      <c r="J9" s="27"/>
      <c r="K9" s="27"/>
      <c r="L9" s="2"/>
      <c r="M9" s="2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M9" s="2"/>
      <c r="BP9" s="27"/>
      <c r="BQ9" s="27"/>
      <c r="BR9" s="27">
        <v>4</v>
      </c>
      <c r="BS9" s="27"/>
      <c r="BT9" s="27"/>
      <c r="BU9" s="27"/>
    </row>
    <row r="10" spans="1:73" ht="20.149999999999999" customHeight="1" thickBot="1" x14ac:dyDescent="0.4">
      <c r="A10" s="28" t="s">
        <v>20</v>
      </c>
      <c r="B10" s="29">
        <v>5.31</v>
      </c>
      <c r="C10" s="30" t="s">
        <v>16</v>
      </c>
      <c r="D10" s="31"/>
      <c r="E10" s="32">
        <f t="shared" si="0"/>
        <v>0</v>
      </c>
      <c r="F10" s="33">
        <v>9</v>
      </c>
      <c r="G10" s="34">
        <v>0</v>
      </c>
      <c r="H10" s="26">
        <f t="shared" si="2"/>
        <v>0</v>
      </c>
      <c r="I10" s="35">
        <f t="shared" si="1"/>
        <v>0</v>
      </c>
      <c r="J10" s="27"/>
      <c r="K10" s="27"/>
      <c r="L10" s="2"/>
      <c r="M10" s="2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M10" s="2"/>
      <c r="BP10" s="27"/>
      <c r="BQ10" s="27"/>
      <c r="BR10" s="27">
        <v>2</v>
      </c>
      <c r="BS10" s="27"/>
      <c r="BT10" s="27"/>
      <c r="BU10" s="27"/>
    </row>
    <row r="11" spans="1:73" ht="20.149999999999999" customHeight="1" thickBot="1" x14ac:dyDescent="0.4">
      <c r="A11" s="28" t="s">
        <v>21</v>
      </c>
      <c r="B11" s="29">
        <v>18.96</v>
      </c>
      <c r="C11" s="30" t="s">
        <v>22</v>
      </c>
      <c r="D11" s="31"/>
      <c r="E11" s="32">
        <f t="shared" si="0"/>
        <v>0</v>
      </c>
      <c r="F11" s="33">
        <v>0</v>
      </c>
      <c r="G11" s="34">
        <v>0</v>
      </c>
      <c r="H11" s="26">
        <f t="shared" si="2"/>
        <v>0</v>
      </c>
      <c r="I11" s="35">
        <f t="shared" si="1"/>
        <v>0</v>
      </c>
      <c r="J11" s="27"/>
      <c r="K11" s="27"/>
      <c r="L11" s="2"/>
      <c r="M11" s="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M11" s="2"/>
      <c r="BP11" s="27">
        <v>54</v>
      </c>
      <c r="BQ11" s="27"/>
      <c r="BR11" s="27">
        <v>112</v>
      </c>
      <c r="BS11" s="27"/>
      <c r="BT11" s="27"/>
      <c r="BU11" s="27"/>
    </row>
    <row r="12" spans="1:73" ht="18" thickBot="1" x14ac:dyDescent="0.4">
      <c r="A12" s="28" t="s">
        <v>23</v>
      </c>
      <c r="B12" s="29">
        <v>3.39</v>
      </c>
      <c r="C12" s="36" t="s">
        <v>24</v>
      </c>
      <c r="D12" s="31"/>
      <c r="E12" s="32">
        <f t="shared" si="0"/>
        <v>0</v>
      </c>
      <c r="F12" s="33">
        <v>15</v>
      </c>
      <c r="G12" s="34">
        <v>0</v>
      </c>
      <c r="H12" s="26">
        <f t="shared" si="2"/>
        <v>0</v>
      </c>
      <c r="I12" s="35">
        <f t="shared" si="1"/>
        <v>0</v>
      </c>
      <c r="J12" s="27"/>
      <c r="K12" s="27"/>
      <c r="L12" s="2"/>
      <c r="M12" s="2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M12" s="2"/>
      <c r="BP12" s="27"/>
      <c r="BQ12" s="27"/>
      <c r="BR12" s="27"/>
      <c r="BS12" s="27"/>
      <c r="BT12" s="27"/>
      <c r="BU12" s="27"/>
    </row>
    <row r="13" spans="1:73" ht="18" thickBot="1" x14ac:dyDescent="0.4">
      <c r="A13" s="28" t="s">
        <v>25</v>
      </c>
      <c r="B13" s="29">
        <v>19.18</v>
      </c>
      <c r="C13" s="30" t="s">
        <v>22</v>
      </c>
      <c r="D13" s="31"/>
      <c r="E13" s="32">
        <f t="shared" si="0"/>
        <v>0</v>
      </c>
      <c r="F13" s="33">
        <v>0</v>
      </c>
      <c r="G13" s="34">
        <v>25</v>
      </c>
      <c r="H13" s="26">
        <f t="shared" si="2"/>
        <v>0</v>
      </c>
      <c r="I13" s="35">
        <f t="shared" si="1"/>
        <v>0</v>
      </c>
      <c r="J13" s="27"/>
      <c r="K13" s="27"/>
      <c r="L13" s="2"/>
      <c r="M13" s="2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M13" s="2"/>
      <c r="BP13" s="27"/>
      <c r="BQ13" s="27"/>
      <c r="BR13" s="27"/>
      <c r="BS13" s="27"/>
      <c r="BT13" s="27"/>
      <c r="BU13" s="27"/>
    </row>
    <row r="14" spans="1:73" ht="20.149999999999999" customHeight="1" thickBot="1" x14ac:dyDescent="0.4">
      <c r="A14" s="28" t="s">
        <v>26</v>
      </c>
      <c r="B14" s="29">
        <v>7.63</v>
      </c>
      <c r="C14" s="30" t="s">
        <v>16</v>
      </c>
      <c r="D14" s="31"/>
      <c r="E14" s="32">
        <f t="shared" si="0"/>
        <v>0</v>
      </c>
      <c r="F14" s="33">
        <v>0</v>
      </c>
      <c r="G14" s="34">
        <v>0</v>
      </c>
      <c r="H14" s="26">
        <f t="shared" si="2"/>
        <v>0</v>
      </c>
      <c r="I14" s="35">
        <f t="shared" si="1"/>
        <v>0</v>
      </c>
      <c r="J14" s="27"/>
      <c r="K14" s="27"/>
      <c r="L14" s="2"/>
      <c r="M14" s="2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M14" s="2"/>
      <c r="BP14" s="27"/>
      <c r="BQ14" s="27"/>
      <c r="BR14" s="27">
        <v>96</v>
      </c>
      <c r="BS14" s="27"/>
      <c r="BT14" s="27">
        <v>84</v>
      </c>
      <c r="BU14" s="27"/>
    </row>
    <row r="15" spans="1:73" ht="31.5" thickBot="1" x14ac:dyDescent="0.4">
      <c r="A15" s="37" t="s">
        <v>27</v>
      </c>
      <c r="B15" s="29">
        <v>17.18</v>
      </c>
      <c r="C15" s="30" t="s">
        <v>16</v>
      </c>
      <c r="D15" s="31"/>
      <c r="E15" s="32">
        <f t="shared" si="0"/>
        <v>0</v>
      </c>
      <c r="F15" s="33">
        <v>0</v>
      </c>
      <c r="G15" s="34">
        <v>0</v>
      </c>
      <c r="H15" s="26">
        <f t="shared" si="2"/>
        <v>0</v>
      </c>
      <c r="I15" s="35">
        <f t="shared" si="1"/>
        <v>0</v>
      </c>
      <c r="J15" s="27"/>
      <c r="K15" s="27"/>
      <c r="L15" s="2"/>
      <c r="M15" s="2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M15" s="2"/>
      <c r="BP15" s="27"/>
      <c r="BQ15" s="27"/>
      <c r="BR15" s="27"/>
      <c r="BS15" s="27"/>
      <c r="BT15" s="27"/>
      <c r="BU15" s="27"/>
    </row>
    <row r="16" spans="1:73" ht="31.5" thickBot="1" x14ac:dyDescent="0.4">
      <c r="A16" s="37" t="s">
        <v>28</v>
      </c>
      <c r="B16" s="29">
        <v>25.77</v>
      </c>
      <c r="C16" s="30" t="s">
        <v>16</v>
      </c>
      <c r="D16" s="31"/>
      <c r="E16" s="32">
        <f t="shared" si="0"/>
        <v>0</v>
      </c>
      <c r="F16" s="33">
        <v>20</v>
      </c>
      <c r="G16" s="34">
        <v>0</v>
      </c>
      <c r="H16" s="26">
        <f t="shared" si="2"/>
        <v>0</v>
      </c>
      <c r="I16" s="35">
        <f t="shared" si="1"/>
        <v>0</v>
      </c>
      <c r="J16" s="27"/>
      <c r="K16" s="27"/>
      <c r="L16" s="2"/>
      <c r="M16" s="2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M16" s="2"/>
      <c r="BP16" s="27"/>
      <c r="BQ16" s="27"/>
      <c r="BR16" s="27"/>
      <c r="BS16" s="27"/>
      <c r="BT16" s="27"/>
      <c r="BU16" s="27"/>
    </row>
    <row r="17" spans="1:73" ht="31.5" thickBot="1" x14ac:dyDescent="0.4">
      <c r="A17" s="37" t="s">
        <v>29</v>
      </c>
      <c r="B17" s="29">
        <v>11.45</v>
      </c>
      <c r="C17" s="30" t="s">
        <v>16</v>
      </c>
      <c r="D17" s="31"/>
      <c r="E17" s="32">
        <f t="shared" si="0"/>
        <v>0</v>
      </c>
      <c r="F17" s="33">
        <v>0</v>
      </c>
      <c r="G17" s="34">
        <v>0</v>
      </c>
      <c r="H17" s="26">
        <f t="shared" si="2"/>
        <v>0</v>
      </c>
      <c r="I17" s="35">
        <f t="shared" si="1"/>
        <v>0</v>
      </c>
      <c r="J17" s="27"/>
      <c r="K17" s="27"/>
      <c r="L17" s="2"/>
      <c r="M17" s="2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M17" s="2"/>
      <c r="BP17" s="27"/>
      <c r="BQ17" s="27"/>
      <c r="BR17" s="27"/>
      <c r="BS17" s="27"/>
      <c r="BT17" s="27"/>
      <c r="BU17" s="27"/>
    </row>
    <row r="18" spans="1:73" ht="20.149999999999999" customHeight="1" thickBot="1" x14ac:dyDescent="0.4">
      <c r="A18" s="28" t="s">
        <v>30</v>
      </c>
      <c r="B18" s="29">
        <v>10.09</v>
      </c>
      <c r="C18" s="30" t="s">
        <v>22</v>
      </c>
      <c r="D18" s="31"/>
      <c r="E18" s="32">
        <f t="shared" si="0"/>
        <v>0</v>
      </c>
      <c r="F18" s="33">
        <v>0</v>
      </c>
      <c r="G18" s="34">
        <v>0</v>
      </c>
      <c r="H18" s="26">
        <f t="shared" si="2"/>
        <v>0</v>
      </c>
      <c r="I18" s="35">
        <f t="shared" si="1"/>
        <v>0</v>
      </c>
      <c r="J18" s="27"/>
      <c r="K18" s="27"/>
      <c r="L18" s="2"/>
      <c r="M18" s="2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M18" s="2"/>
      <c r="BP18" s="27"/>
      <c r="BQ18" s="27"/>
      <c r="BR18" s="27"/>
      <c r="BS18" s="27"/>
      <c r="BT18" s="27"/>
      <c r="BU18" s="27"/>
    </row>
    <row r="19" spans="1:73" ht="20.149999999999999" customHeight="1" thickBot="1" x14ac:dyDescent="0.4">
      <c r="A19" s="28" t="s">
        <v>31</v>
      </c>
      <c r="B19" s="29">
        <v>66.540000000000006</v>
      </c>
      <c r="C19" s="30" t="s">
        <v>16</v>
      </c>
      <c r="D19" s="31"/>
      <c r="E19" s="32">
        <f t="shared" si="0"/>
        <v>0</v>
      </c>
      <c r="F19" s="33">
        <v>0</v>
      </c>
      <c r="G19" s="34">
        <v>0</v>
      </c>
      <c r="H19" s="26">
        <f t="shared" si="2"/>
        <v>0</v>
      </c>
      <c r="I19" s="35">
        <f t="shared" si="1"/>
        <v>0</v>
      </c>
      <c r="J19" s="27"/>
      <c r="K19" s="27"/>
      <c r="L19" s="2"/>
      <c r="M19" s="2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M19" s="2"/>
      <c r="BP19" s="27"/>
      <c r="BQ19" s="27"/>
      <c r="BR19" s="27"/>
      <c r="BS19" s="27"/>
      <c r="BT19" s="27"/>
      <c r="BU19" s="27"/>
    </row>
    <row r="20" spans="1:73" ht="20.149999999999999" customHeight="1" thickBot="1" x14ac:dyDescent="0.4">
      <c r="A20" s="37" t="s">
        <v>32</v>
      </c>
      <c r="B20" s="29">
        <v>13.25</v>
      </c>
      <c r="C20" s="36" t="s">
        <v>16</v>
      </c>
      <c r="D20" s="31"/>
      <c r="E20" s="32">
        <f t="shared" si="0"/>
        <v>0</v>
      </c>
      <c r="F20" s="33">
        <v>0</v>
      </c>
      <c r="G20" s="34">
        <v>0</v>
      </c>
      <c r="H20" s="26">
        <f t="shared" si="2"/>
        <v>0</v>
      </c>
      <c r="I20" s="35">
        <f t="shared" si="1"/>
        <v>0</v>
      </c>
      <c r="J20" s="27"/>
      <c r="K20" s="27"/>
      <c r="L20" s="2"/>
      <c r="M20" s="2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M20" s="2"/>
      <c r="BP20" s="27"/>
      <c r="BQ20" s="27"/>
      <c r="BR20" s="27"/>
      <c r="BS20" s="27"/>
      <c r="BT20" s="27"/>
      <c r="BU20" s="27"/>
    </row>
    <row r="21" spans="1:73" ht="20.149999999999999" customHeight="1" thickBot="1" x14ac:dyDescent="0.4">
      <c r="A21" s="38" t="s">
        <v>33</v>
      </c>
      <c r="B21" s="29">
        <v>13.25</v>
      </c>
      <c r="C21" s="36" t="s">
        <v>16</v>
      </c>
      <c r="D21" s="31"/>
      <c r="E21" s="32">
        <f t="shared" si="0"/>
        <v>0</v>
      </c>
      <c r="F21" s="33">
        <v>0</v>
      </c>
      <c r="G21" s="34">
        <v>0</v>
      </c>
      <c r="H21" s="26">
        <f t="shared" si="2"/>
        <v>0</v>
      </c>
      <c r="I21" s="35">
        <f t="shared" si="1"/>
        <v>0</v>
      </c>
      <c r="J21" s="27"/>
      <c r="K21" s="27"/>
      <c r="L21" s="2"/>
      <c r="M21" s="2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M21" s="2"/>
      <c r="BP21" s="27"/>
      <c r="BQ21" s="27"/>
      <c r="BR21" s="27"/>
      <c r="BS21" s="27"/>
      <c r="BT21" s="27"/>
      <c r="BU21" s="27"/>
    </row>
    <row r="22" spans="1:73" ht="20.149999999999999" customHeight="1" thickBot="1" x14ac:dyDescent="0.4">
      <c r="A22" s="37" t="s">
        <v>34</v>
      </c>
      <c r="B22" s="29">
        <v>13.25</v>
      </c>
      <c r="C22" s="36" t="s">
        <v>16</v>
      </c>
      <c r="D22" s="31"/>
      <c r="E22" s="32">
        <f t="shared" si="0"/>
        <v>0</v>
      </c>
      <c r="F22" s="33">
        <v>0</v>
      </c>
      <c r="G22" s="34">
        <v>0</v>
      </c>
      <c r="H22" s="26">
        <f t="shared" si="2"/>
        <v>0</v>
      </c>
      <c r="I22" s="35">
        <f t="shared" si="1"/>
        <v>0</v>
      </c>
      <c r="J22" s="27"/>
      <c r="K22" s="27"/>
      <c r="L22" s="2"/>
      <c r="M22" s="2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M22" s="2"/>
      <c r="BP22" s="27"/>
      <c r="BQ22" s="27"/>
      <c r="BR22" s="27"/>
      <c r="BS22" s="27"/>
      <c r="BT22" s="27"/>
      <c r="BU22" s="27"/>
    </row>
    <row r="23" spans="1:73" ht="20.149999999999999" customHeight="1" thickBot="1" x14ac:dyDescent="0.4">
      <c r="A23" s="28" t="s">
        <v>35</v>
      </c>
      <c r="B23" s="29">
        <v>25.61</v>
      </c>
      <c r="C23" s="36" t="s">
        <v>16</v>
      </c>
      <c r="D23" s="31"/>
      <c r="E23" s="32">
        <f t="shared" si="0"/>
        <v>0</v>
      </c>
      <c r="F23" s="33">
        <v>3</v>
      </c>
      <c r="G23" s="34">
        <v>0</v>
      </c>
      <c r="H23" s="26">
        <f t="shared" si="2"/>
        <v>0</v>
      </c>
      <c r="I23" s="35">
        <f t="shared" si="1"/>
        <v>0</v>
      </c>
      <c r="J23" s="27"/>
      <c r="K23" s="27"/>
      <c r="L23" s="2"/>
      <c r="M23" s="2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M23" s="2"/>
      <c r="BP23" s="27"/>
      <c r="BQ23" s="27"/>
      <c r="BR23" s="27"/>
      <c r="BS23" s="27"/>
      <c r="BT23" s="27"/>
      <c r="BU23" s="27"/>
    </row>
    <row r="24" spans="1:73" ht="20.149999999999999" customHeight="1" thickBot="1" x14ac:dyDescent="0.4">
      <c r="A24" s="28" t="s">
        <v>36</v>
      </c>
      <c r="B24" s="29">
        <v>25.61</v>
      </c>
      <c r="C24" s="36" t="s">
        <v>16</v>
      </c>
      <c r="D24" s="31"/>
      <c r="E24" s="32">
        <f t="shared" si="0"/>
        <v>0</v>
      </c>
      <c r="F24" s="33">
        <v>0</v>
      </c>
      <c r="G24" s="34">
        <v>0</v>
      </c>
      <c r="H24" s="26">
        <f t="shared" si="2"/>
        <v>0</v>
      </c>
      <c r="I24" s="35">
        <f t="shared" si="1"/>
        <v>0</v>
      </c>
      <c r="J24" s="27"/>
      <c r="K24" s="27"/>
      <c r="L24" s="2"/>
      <c r="M24" s="2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M24" s="2"/>
      <c r="BP24" s="27"/>
      <c r="BQ24" s="27"/>
      <c r="BR24" s="27"/>
      <c r="BS24" s="27"/>
      <c r="BT24" s="27"/>
      <c r="BU24" s="27"/>
    </row>
    <row r="25" spans="1:73" ht="20.149999999999999" customHeight="1" thickBot="1" x14ac:dyDescent="0.4">
      <c r="A25" s="28" t="s">
        <v>37</v>
      </c>
      <c r="B25" s="29">
        <v>25.61</v>
      </c>
      <c r="C25" s="36" t="s">
        <v>16</v>
      </c>
      <c r="D25" s="31"/>
      <c r="E25" s="32">
        <f t="shared" si="0"/>
        <v>0</v>
      </c>
      <c r="F25" s="33">
        <v>4</v>
      </c>
      <c r="G25" s="34">
        <v>0</v>
      </c>
      <c r="H25" s="26">
        <f t="shared" si="2"/>
        <v>0</v>
      </c>
      <c r="I25" s="35">
        <f t="shared" si="1"/>
        <v>0</v>
      </c>
      <c r="J25" s="27"/>
      <c r="K25" s="27"/>
      <c r="L25" s="2"/>
      <c r="M25" s="2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M25" s="2"/>
      <c r="BP25" s="27"/>
      <c r="BQ25" s="27"/>
      <c r="BR25" s="27"/>
      <c r="BS25" s="27"/>
      <c r="BT25" s="27"/>
      <c r="BU25" s="27"/>
    </row>
    <row r="26" spans="1:73" ht="20.149999999999999" customHeight="1" thickBot="1" x14ac:dyDescent="0.4">
      <c r="A26" s="28" t="s">
        <v>38</v>
      </c>
      <c r="B26" s="29">
        <v>45.46</v>
      </c>
      <c r="C26" s="30" t="s">
        <v>16</v>
      </c>
      <c r="D26" s="31"/>
      <c r="E26" s="32">
        <f t="shared" si="0"/>
        <v>0</v>
      </c>
      <c r="F26" s="33">
        <v>2</v>
      </c>
      <c r="G26" s="34">
        <v>0</v>
      </c>
      <c r="H26" s="26">
        <f t="shared" si="2"/>
        <v>0</v>
      </c>
      <c r="I26" s="35">
        <f t="shared" si="1"/>
        <v>0</v>
      </c>
      <c r="J26" s="27"/>
      <c r="K26" s="27"/>
      <c r="L26" s="2"/>
      <c r="M26" s="2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M26" s="2"/>
      <c r="BP26" s="27"/>
      <c r="BQ26" s="27"/>
      <c r="BR26" s="27"/>
      <c r="BS26" s="27"/>
      <c r="BT26" s="27"/>
      <c r="BU26" s="27"/>
    </row>
    <row r="27" spans="1:73" ht="20.149999999999999" customHeight="1" thickBot="1" x14ac:dyDescent="0.4">
      <c r="A27" s="28" t="s">
        <v>39</v>
      </c>
      <c r="B27" s="29">
        <v>39.53</v>
      </c>
      <c r="C27" s="30" t="s">
        <v>16</v>
      </c>
      <c r="D27" s="31"/>
      <c r="E27" s="32">
        <f t="shared" si="0"/>
        <v>0</v>
      </c>
      <c r="F27" s="33">
        <v>6</v>
      </c>
      <c r="G27" s="34">
        <v>0</v>
      </c>
      <c r="H27" s="26">
        <f t="shared" si="2"/>
        <v>0</v>
      </c>
      <c r="I27" s="35">
        <f t="shared" si="1"/>
        <v>0</v>
      </c>
      <c r="J27" s="27"/>
      <c r="K27" s="27"/>
      <c r="L27" s="2"/>
      <c r="M27" s="2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M27" s="2"/>
      <c r="BP27" s="27"/>
      <c r="BQ27" s="27"/>
      <c r="BR27" s="27"/>
      <c r="BS27" s="27"/>
      <c r="BT27" s="27">
        <v>14</v>
      </c>
      <c r="BU27" s="27"/>
    </row>
    <row r="28" spans="1:73" ht="20.149999999999999" customHeight="1" thickBot="1" x14ac:dyDescent="0.4">
      <c r="A28" s="28" t="s">
        <v>40</v>
      </c>
      <c r="B28" s="29">
        <v>30</v>
      </c>
      <c r="C28" s="30" t="s">
        <v>41</v>
      </c>
      <c r="D28" s="31"/>
      <c r="E28" s="32">
        <f t="shared" si="0"/>
        <v>0</v>
      </c>
      <c r="F28" s="33">
        <v>0</v>
      </c>
      <c r="G28" s="34">
        <v>0</v>
      </c>
      <c r="H28" s="26">
        <f t="shared" si="2"/>
        <v>0</v>
      </c>
      <c r="I28" s="35">
        <f t="shared" si="1"/>
        <v>0</v>
      </c>
      <c r="J28" s="27"/>
      <c r="K28" s="27"/>
      <c r="L28" s="2"/>
      <c r="M28" s="2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M28" s="2"/>
      <c r="BP28" s="27"/>
      <c r="BQ28" s="27"/>
      <c r="BR28" s="27"/>
      <c r="BS28" s="27"/>
      <c r="BT28" s="27"/>
      <c r="BU28" s="27"/>
    </row>
    <row r="29" spans="1:73" ht="20.149999999999999" customHeight="1" thickBot="1" x14ac:dyDescent="0.4">
      <c r="A29" s="28" t="s">
        <v>42</v>
      </c>
      <c r="B29" s="29">
        <v>14.22</v>
      </c>
      <c r="C29" s="30" t="s">
        <v>16</v>
      </c>
      <c r="D29" s="31"/>
      <c r="E29" s="32">
        <f t="shared" si="0"/>
        <v>0</v>
      </c>
      <c r="F29" s="33">
        <v>0</v>
      </c>
      <c r="G29" s="34">
        <v>0</v>
      </c>
      <c r="H29" s="26">
        <f t="shared" si="2"/>
        <v>0</v>
      </c>
      <c r="I29" s="35">
        <f t="shared" si="1"/>
        <v>0</v>
      </c>
      <c r="J29" s="27"/>
      <c r="K29" s="27"/>
      <c r="L29" s="2"/>
      <c r="M29" s="2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M29" s="2"/>
      <c r="BP29" s="27"/>
      <c r="BQ29" s="27"/>
      <c r="BR29" s="27"/>
      <c r="BS29" s="27"/>
      <c r="BT29" s="27"/>
      <c r="BU29" s="27"/>
    </row>
    <row r="30" spans="1:73" ht="20.149999999999999" customHeight="1" thickBot="1" x14ac:dyDescent="0.4">
      <c r="A30" s="28" t="s">
        <v>43</v>
      </c>
      <c r="B30" s="29">
        <v>20.16</v>
      </c>
      <c r="C30" s="30" t="s">
        <v>16</v>
      </c>
      <c r="D30" s="31"/>
      <c r="E30" s="32">
        <f t="shared" si="0"/>
        <v>0</v>
      </c>
      <c r="F30" s="33">
        <v>7</v>
      </c>
      <c r="G30" s="34">
        <v>0</v>
      </c>
      <c r="H30" s="26">
        <f t="shared" si="2"/>
        <v>0</v>
      </c>
      <c r="I30" s="35">
        <f t="shared" si="1"/>
        <v>0</v>
      </c>
      <c r="J30" s="27"/>
      <c r="K30" s="27"/>
      <c r="L30" s="2"/>
      <c r="M30" s="2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M30" s="2"/>
      <c r="BP30" s="27"/>
      <c r="BQ30" s="27"/>
      <c r="BR30" s="27"/>
      <c r="BS30" s="27"/>
      <c r="BT30" s="27"/>
      <c r="BU30" s="27"/>
    </row>
    <row r="31" spans="1:73" ht="20.149999999999999" customHeight="1" thickBot="1" x14ac:dyDescent="0.4">
      <c r="A31" s="28" t="s">
        <v>44</v>
      </c>
      <c r="B31" s="29">
        <v>46.8</v>
      </c>
      <c r="C31" s="30" t="s">
        <v>16</v>
      </c>
      <c r="D31" s="31"/>
      <c r="E31" s="32">
        <f t="shared" si="0"/>
        <v>0</v>
      </c>
      <c r="F31" s="33">
        <v>7</v>
      </c>
      <c r="G31" s="34">
        <v>0</v>
      </c>
      <c r="H31" s="26">
        <f t="shared" si="2"/>
        <v>0</v>
      </c>
      <c r="I31" s="35">
        <f t="shared" si="1"/>
        <v>0</v>
      </c>
      <c r="J31" s="27"/>
      <c r="K31" s="27"/>
      <c r="L31" s="2"/>
      <c r="M31" s="2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M31" s="2"/>
      <c r="BP31" s="27"/>
      <c r="BQ31" s="27"/>
      <c r="BR31" s="27"/>
      <c r="BS31" s="27"/>
      <c r="BT31" s="27"/>
      <c r="BU31" s="27"/>
    </row>
    <row r="32" spans="1:73" ht="20.149999999999999" customHeight="1" thickBot="1" x14ac:dyDescent="0.4">
      <c r="A32" s="39" t="s">
        <v>45</v>
      </c>
      <c r="B32" s="40">
        <v>93.95</v>
      </c>
      <c r="C32" s="41" t="s">
        <v>16</v>
      </c>
      <c r="D32" s="31"/>
      <c r="E32" s="32">
        <f t="shared" si="0"/>
        <v>0</v>
      </c>
      <c r="F32" s="33">
        <v>0</v>
      </c>
      <c r="G32" s="34">
        <v>0</v>
      </c>
      <c r="H32" s="26">
        <f t="shared" si="2"/>
        <v>0</v>
      </c>
      <c r="I32" s="35">
        <f t="shared" si="1"/>
        <v>0</v>
      </c>
      <c r="J32" s="27"/>
      <c r="K32" s="27"/>
      <c r="L32" s="2"/>
      <c r="M32" s="2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M32" s="2"/>
      <c r="BP32" s="27"/>
      <c r="BQ32" s="27"/>
      <c r="BR32" s="27"/>
      <c r="BS32" s="27"/>
      <c r="BT32" s="27"/>
      <c r="BU32" s="27"/>
    </row>
    <row r="33" spans="1:9" ht="18" thickBot="1" x14ac:dyDescent="0.4">
      <c r="A33" s="42" t="s">
        <v>46</v>
      </c>
      <c r="B33" s="29">
        <v>69.59</v>
      </c>
      <c r="C33" s="30" t="s">
        <v>16</v>
      </c>
      <c r="D33" s="31"/>
      <c r="E33" s="32">
        <f t="shared" si="0"/>
        <v>0</v>
      </c>
      <c r="F33" s="33">
        <v>4</v>
      </c>
      <c r="G33" s="34">
        <v>0</v>
      </c>
      <c r="H33" s="26">
        <f t="shared" si="2"/>
        <v>0</v>
      </c>
      <c r="I33" s="35">
        <f t="shared" si="1"/>
        <v>0</v>
      </c>
    </row>
    <row r="34" spans="1:9" ht="18" thickBot="1" x14ac:dyDescent="0.4">
      <c r="A34" s="42" t="s">
        <v>47</v>
      </c>
      <c r="B34" s="29">
        <v>37.29</v>
      </c>
      <c r="C34" s="30" t="s">
        <v>16</v>
      </c>
      <c r="D34" s="31"/>
      <c r="E34" s="32">
        <f t="shared" si="0"/>
        <v>0</v>
      </c>
      <c r="F34" s="33">
        <v>6</v>
      </c>
      <c r="G34" s="34">
        <v>0</v>
      </c>
      <c r="H34" s="26">
        <f t="shared" si="2"/>
        <v>0</v>
      </c>
      <c r="I34" s="35">
        <f t="shared" si="1"/>
        <v>0</v>
      </c>
    </row>
    <row r="35" spans="1:9" ht="18" thickBot="1" x14ac:dyDescent="0.4">
      <c r="A35" s="42" t="s">
        <v>48</v>
      </c>
      <c r="B35" s="29">
        <v>26.44</v>
      </c>
      <c r="C35" s="30" t="s">
        <v>16</v>
      </c>
      <c r="D35" s="31"/>
      <c r="E35" s="32">
        <f t="shared" si="0"/>
        <v>0</v>
      </c>
      <c r="F35" s="33">
        <v>0</v>
      </c>
      <c r="G35" s="34">
        <v>0</v>
      </c>
      <c r="H35" s="26">
        <f t="shared" si="2"/>
        <v>0</v>
      </c>
      <c r="I35" s="35">
        <f t="shared" si="1"/>
        <v>0</v>
      </c>
    </row>
    <row r="36" spans="1:9" ht="18" thickBot="1" x14ac:dyDescent="0.4">
      <c r="A36" s="28" t="s">
        <v>49</v>
      </c>
      <c r="B36" s="29">
        <v>4.5</v>
      </c>
      <c r="C36" s="36" t="s">
        <v>24</v>
      </c>
      <c r="D36" s="31"/>
      <c r="E36" s="32">
        <f t="shared" si="0"/>
        <v>0</v>
      </c>
      <c r="F36" s="33">
        <v>20</v>
      </c>
      <c r="G36" s="34">
        <v>0</v>
      </c>
      <c r="H36" s="26">
        <f t="shared" si="2"/>
        <v>0</v>
      </c>
      <c r="I36" s="35">
        <f t="shared" si="1"/>
        <v>0</v>
      </c>
    </row>
    <row r="37" spans="1:9" ht="18" thickBot="1" x14ac:dyDescent="0.4">
      <c r="A37" s="28" t="s">
        <v>50</v>
      </c>
      <c r="B37" s="29">
        <v>30.88</v>
      </c>
      <c r="C37" s="30" t="s">
        <v>16</v>
      </c>
      <c r="D37" s="31"/>
      <c r="E37" s="32">
        <f t="shared" si="0"/>
        <v>0</v>
      </c>
      <c r="F37" s="33">
        <v>0</v>
      </c>
      <c r="G37" s="34">
        <v>0</v>
      </c>
      <c r="H37" s="26">
        <f t="shared" si="2"/>
        <v>0</v>
      </c>
      <c r="I37" s="35">
        <f t="shared" si="1"/>
        <v>0</v>
      </c>
    </row>
    <row r="38" spans="1:9" ht="18" thickBot="1" x14ac:dyDescent="0.4">
      <c r="A38" s="28" t="s">
        <v>51</v>
      </c>
      <c r="B38" s="29">
        <v>62.84</v>
      </c>
      <c r="C38" s="36" t="s">
        <v>16</v>
      </c>
      <c r="D38" s="31"/>
      <c r="E38" s="32">
        <f t="shared" si="0"/>
        <v>0</v>
      </c>
      <c r="F38" s="33">
        <v>0</v>
      </c>
      <c r="G38" s="34">
        <v>0</v>
      </c>
      <c r="H38" s="26">
        <f t="shared" si="2"/>
        <v>0</v>
      </c>
      <c r="I38" s="35">
        <f t="shared" si="1"/>
        <v>0</v>
      </c>
    </row>
    <row r="39" spans="1:9" ht="18" thickBot="1" x14ac:dyDescent="0.4">
      <c r="A39" s="42" t="s">
        <v>52</v>
      </c>
      <c r="B39" s="29">
        <v>44.12</v>
      </c>
      <c r="C39" s="36" t="s">
        <v>16</v>
      </c>
      <c r="D39" s="31"/>
      <c r="E39" s="32">
        <f t="shared" si="0"/>
        <v>0</v>
      </c>
      <c r="F39" s="33">
        <v>0</v>
      </c>
      <c r="G39" s="34">
        <v>0</v>
      </c>
      <c r="H39" s="26">
        <f t="shared" si="2"/>
        <v>0</v>
      </c>
      <c r="I39" s="35">
        <f t="shared" si="1"/>
        <v>0</v>
      </c>
    </row>
    <row r="40" spans="1:9" ht="18" thickBot="1" x14ac:dyDescent="0.4">
      <c r="A40" s="28" t="s">
        <v>53</v>
      </c>
      <c r="B40" s="29">
        <v>27.95</v>
      </c>
      <c r="C40" s="36" t="s">
        <v>22</v>
      </c>
      <c r="D40" s="31"/>
      <c r="E40" s="32">
        <f t="shared" si="0"/>
        <v>0</v>
      </c>
      <c r="F40" s="33">
        <v>0</v>
      </c>
      <c r="G40" s="34">
        <v>0</v>
      </c>
      <c r="H40" s="26">
        <f t="shared" si="2"/>
        <v>0</v>
      </c>
      <c r="I40" s="35">
        <f t="shared" si="1"/>
        <v>0</v>
      </c>
    </row>
    <row r="41" spans="1:9" ht="18" thickBot="1" x14ac:dyDescent="0.4">
      <c r="A41" s="28" t="s">
        <v>54</v>
      </c>
      <c r="B41" s="29">
        <v>41.94</v>
      </c>
      <c r="C41" s="36" t="s">
        <v>22</v>
      </c>
      <c r="D41" s="31"/>
      <c r="E41" s="32">
        <f t="shared" si="0"/>
        <v>0</v>
      </c>
      <c r="F41" s="33">
        <v>13</v>
      </c>
      <c r="G41" s="34">
        <v>0</v>
      </c>
      <c r="H41" s="26">
        <f t="shared" si="2"/>
        <v>0</v>
      </c>
      <c r="I41" s="35">
        <f t="shared" si="1"/>
        <v>0</v>
      </c>
    </row>
    <row r="42" spans="1:9" ht="18" thickBot="1" x14ac:dyDescent="0.4">
      <c r="A42" s="42" t="s">
        <v>55</v>
      </c>
      <c r="B42" s="29">
        <v>55.91</v>
      </c>
      <c r="C42" s="36" t="s">
        <v>22</v>
      </c>
      <c r="D42" s="31"/>
      <c r="E42" s="32">
        <f t="shared" si="0"/>
        <v>0</v>
      </c>
      <c r="F42" s="33">
        <v>8</v>
      </c>
      <c r="G42" s="34">
        <v>0</v>
      </c>
      <c r="H42" s="26">
        <f t="shared" si="2"/>
        <v>0</v>
      </c>
      <c r="I42" s="35">
        <f t="shared" si="1"/>
        <v>0</v>
      </c>
    </row>
    <row r="43" spans="1:9" ht="18" thickBot="1" x14ac:dyDescent="0.4">
      <c r="A43" s="42" t="s">
        <v>56</v>
      </c>
      <c r="B43" s="29">
        <v>69.89</v>
      </c>
      <c r="C43" s="30" t="s">
        <v>22</v>
      </c>
      <c r="D43" s="31"/>
      <c r="E43" s="32">
        <f t="shared" si="0"/>
        <v>0</v>
      </c>
      <c r="F43" s="33">
        <v>2</v>
      </c>
      <c r="G43" s="34">
        <v>0</v>
      </c>
      <c r="H43" s="26">
        <f t="shared" si="2"/>
        <v>0</v>
      </c>
      <c r="I43" s="35">
        <f t="shared" si="1"/>
        <v>0</v>
      </c>
    </row>
    <row r="44" spans="1:9" ht="18" thickBot="1" x14ac:dyDescent="0.4">
      <c r="A44" s="42" t="s">
        <v>57</v>
      </c>
      <c r="B44" s="29">
        <v>48.52</v>
      </c>
      <c r="C44" s="30" t="s">
        <v>22</v>
      </c>
      <c r="D44" s="31"/>
      <c r="E44" s="32">
        <f t="shared" si="0"/>
        <v>0</v>
      </c>
      <c r="F44" s="33">
        <v>0</v>
      </c>
      <c r="G44" s="34">
        <v>0</v>
      </c>
      <c r="H44" s="26">
        <f t="shared" si="2"/>
        <v>0</v>
      </c>
      <c r="I44" s="35">
        <f t="shared" si="1"/>
        <v>0</v>
      </c>
    </row>
    <row r="45" spans="1:9" ht="18" thickBot="1" x14ac:dyDescent="0.4">
      <c r="A45" s="42" t="s">
        <v>58</v>
      </c>
      <c r="B45" s="29">
        <v>16.77</v>
      </c>
      <c r="C45" s="30" t="s">
        <v>22</v>
      </c>
      <c r="D45" s="31"/>
      <c r="E45" s="32">
        <f t="shared" si="0"/>
        <v>0</v>
      </c>
      <c r="F45" s="33">
        <v>0</v>
      </c>
      <c r="G45" s="34">
        <v>0</v>
      </c>
      <c r="H45" s="26">
        <f t="shared" si="2"/>
        <v>0</v>
      </c>
      <c r="I45" s="35">
        <f t="shared" si="1"/>
        <v>0</v>
      </c>
    </row>
    <row r="46" spans="1:9" ht="18" thickBot="1" x14ac:dyDescent="0.4">
      <c r="A46" s="42" t="s">
        <v>59</v>
      </c>
      <c r="B46" s="29">
        <v>33.549999999999997</v>
      </c>
      <c r="C46" s="30" t="s">
        <v>22</v>
      </c>
      <c r="D46" s="31"/>
      <c r="E46" s="32">
        <f t="shared" si="0"/>
        <v>0</v>
      </c>
      <c r="F46" s="33">
        <v>0</v>
      </c>
      <c r="G46" s="34">
        <v>0</v>
      </c>
      <c r="H46" s="26">
        <f t="shared" si="2"/>
        <v>0</v>
      </c>
      <c r="I46" s="35">
        <f t="shared" si="1"/>
        <v>0</v>
      </c>
    </row>
    <row r="47" spans="1:9" ht="18" thickBot="1" x14ac:dyDescent="0.4">
      <c r="A47" s="43" t="s">
        <v>60</v>
      </c>
      <c r="B47" s="29">
        <v>41.94</v>
      </c>
      <c r="C47" s="30" t="s">
        <v>22</v>
      </c>
      <c r="D47" s="31"/>
      <c r="E47" s="32">
        <f t="shared" si="0"/>
        <v>0</v>
      </c>
      <c r="F47" s="33">
        <v>39</v>
      </c>
      <c r="G47" s="34">
        <v>80</v>
      </c>
      <c r="H47" s="26">
        <f t="shared" si="2"/>
        <v>0</v>
      </c>
      <c r="I47" s="35">
        <f t="shared" si="1"/>
        <v>0</v>
      </c>
    </row>
    <row r="48" spans="1:9" ht="18" thickBot="1" x14ac:dyDescent="0.4">
      <c r="A48" s="43" t="s">
        <v>61</v>
      </c>
      <c r="B48" s="29">
        <v>50.32</v>
      </c>
      <c r="C48" s="36" t="s">
        <v>22</v>
      </c>
      <c r="D48" s="31"/>
      <c r="E48" s="32">
        <f t="shared" si="0"/>
        <v>0</v>
      </c>
      <c r="F48" s="33">
        <v>0</v>
      </c>
      <c r="G48" s="34">
        <v>0</v>
      </c>
      <c r="H48" s="26">
        <f t="shared" si="2"/>
        <v>0</v>
      </c>
      <c r="I48" s="35">
        <f t="shared" si="1"/>
        <v>0</v>
      </c>
    </row>
    <row r="49" spans="1:9" ht="18" thickBot="1" x14ac:dyDescent="0.4">
      <c r="A49" s="43" t="s">
        <v>62</v>
      </c>
      <c r="B49" s="29">
        <v>24.74</v>
      </c>
      <c r="C49" s="30" t="s">
        <v>22</v>
      </c>
      <c r="D49" s="31"/>
      <c r="E49" s="32">
        <f t="shared" si="0"/>
        <v>0</v>
      </c>
      <c r="F49" s="33">
        <v>0</v>
      </c>
      <c r="G49" s="34">
        <v>0</v>
      </c>
      <c r="H49" s="26">
        <f t="shared" si="2"/>
        <v>0</v>
      </c>
      <c r="I49" s="35">
        <f t="shared" si="1"/>
        <v>0</v>
      </c>
    </row>
    <row r="50" spans="1:9" ht="18" thickBot="1" x14ac:dyDescent="0.4">
      <c r="A50" s="42" t="s">
        <v>63</v>
      </c>
      <c r="B50" s="29">
        <v>122.31</v>
      </c>
      <c r="C50" s="36" t="s">
        <v>22</v>
      </c>
      <c r="D50" s="31"/>
      <c r="E50" s="32">
        <f t="shared" si="0"/>
        <v>0</v>
      </c>
      <c r="F50" s="33">
        <v>0</v>
      </c>
      <c r="G50" s="34">
        <v>0</v>
      </c>
      <c r="H50" s="26">
        <f t="shared" si="2"/>
        <v>0</v>
      </c>
      <c r="I50" s="35">
        <f t="shared" si="1"/>
        <v>0</v>
      </c>
    </row>
    <row r="51" spans="1:9" ht="18" thickBot="1" x14ac:dyDescent="0.4">
      <c r="A51" s="43" t="s">
        <v>64</v>
      </c>
      <c r="B51" s="29">
        <v>15.1</v>
      </c>
      <c r="C51" s="30" t="s">
        <v>16</v>
      </c>
      <c r="D51" s="31"/>
      <c r="E51" s="32">
        <f t="shared" si="0"/>
        <v>0</v>
      </c>
      <c r="F51" s="33">
        <v>0</v>
      </c>
      <c r="G51" s="34">
        <v>0</v>
      </c>
      <c r="H51" s="26">
        <f t="shared" si="2"/>
        <v>0</v>
      </c>
      <c r="I51" s="35">
        <f t="shared" si="1"/>
        <v>0</v>
      </c>
    </row>
    <row r="52" spans="1:9" ht="18" thickBot="1" x14ac:dyDescent="0.4">
      <c r="A52" s="42" t="s">
        <v>65</v>
      </c>
      <c r="B52" s="29">
        <v>22.65</v>
      </c>
      <c r="C52" s="36" t="s">
        <v>16</v>
      </c>
      <c r="D52" s="31"/>
      <c r="E52" s="32">
        <f t="shared" si="0"/>
        <v>0</v>
      </c>
      <c r="F52" s="33">
        <v>0</v>
      </c>
      <c r="G52" s="34">
        <v>0</v>
      </c>
      <c r="H52" s="26">
        <f t="shared" si="2"/>
        <v>0</v>
      </c>
      <c r="I52" s="35">
        <f t="shared" si="1"/>
        <v>0</v>
      </c>
    </row>
    <row r="53" spans="1:9" ht="18" thickBot="1" x14ac:dyDescent="0.4">
      <c r="A53" s="43" t="s">
        <v>66</v>
      </c>
      <c r="B53" s="29">
        <v>23.52</v>
      </c>
      <c r="C53" s="30" t="s">
        <v>16</v>
      </c>
      <c r="D53" s="31"/>
      <c r="E53" s="32">
        <f t="shared" si="0"/>
        <v>0</v>
      </c>
      <c r="F53" s="33">
        <v>0</v>
      </c>
      <c r="G53" s="34">
        <v>0</v>
      </c>
      <c r="H53" s="26">
        <f t="shared" si="2"/>
        <v>0</v>
      </c>
      <c r="I53" s="35">
        <f t="shared" si="1"/>
        <v>0</v>
      </c>
    </row>
    <row r="54" spans="1:9" ht="18" thickBot="1" x14ac:dyDescent="0.4">
      <c r="A54" s="42" t="s">
        <v>67</v>
      </c>
      <c r="B54" s="29">
        <v>21.01</v>
      </c>
      <c r="C54" s="30" t="s">
        <v>16</v>
      </c>
      <c r="D54" s="31"/>
      <c r="E54" s="32">
        <f t="shared" si="0"/>
        <v>0</v>
      </c>
      <c r="F54" s="33">
        <v>0</v>
      </c>
      <c r="G54" s="34">
        <v>0</v>
      </c>
      <c r="H54" s="26">
        <f t="shared" si="2"/>
        <v>0</v>
      </c>
      <c r="I54" s="35">
        <f t="shared" si="1"/>
        <v>0</v>
      </c>
    </row>
    <row r="55" spans="1:9" ht="18" thickBot="1" x14ac:dyDescent="0.4">
      <c r="A55" s="42" t="s">
        <v>68</v>
      </c>
      <c r="B55" s="29">
        <v>22.25</v>
      </c>
      <c r="C55" s="36" t="s">
        <v>16</v>
      </c>
      <c r="D55" s="31"/>
      <c r="E55" s="32">
        <f t="shared" si="0"/>
        <v>0</v>
      </c>
      <c r="F55" s="33">
        <v>0</v>
      </c>
      <c r="G55" s="34">
        <v>0</v>
      </c>
      <c r="H55" s="26">
        <f t="shared" si="2"/>
        <v>0</v>
      </c>
      <c r="I55" s="35">
        <f t="shared" si="1"/>
        <v>0</v>
      </c>
    </row>
    <row r="56" spans="1:9" ht="18" thickBot="1" x14ac:dyDescent="0.4">
      <c r="A56" s="42" t="s">
        <v>69</v>
      </c>
      <c r="B56" s="29">
        <v>43.98</v>
      </c>
      <c r="C56" s="36" t="s">
        <v>16</v>
      </c>
      <c r="D56" s="31"/>
      <c r="E56" s="32">
        <f t="shared" si="0"/>
        <v>0</v>
      </c>
      <c r="F56" s="33">
        <v>0</v>
      </c>
      <c r="G56" s="34">
        <v>0</v>
      </c>
      <c r="H56" s="26">
        <f t="shared" si="2"/>
        <v>0</v>
      </c>
      <c r="I56" s="35">
        <f t="shared" si="1"/>
        <v>0</v>
      </c>
    </row>
    <row r="57" spans="1:9" ht="18" thickBot="1" x14ac:dyDescent="0.4">
      <c r="A57" s="42" t="s">
        <v>70</v>
      </c>
      <c r="B57" s="29">
        <v>37.71</v>
      </c>
      <c r="C57" s="30" t="s">
        <v>16</v>
      </c>
      <c r="D57" s="31"/>
      <c r="E57" s="32">
        <f t="shared" si="0"/>
        <v>0</v>
      </c>
      <c r="F57" s="33">
        <v>0</v>
      </c>
      <c r="G57" s="34">
        <v>0</v>
      </c>
      <c r="H57" s="26">
        <f t="shared" si="2"/>
        <v>0</v>
      </c>
      <c r="I57" s="35">
        <f t="shared" si="1"/>
        <v>0</v>
      </c>
    </row>
    <row r="58" spans="1:9" ht="18" thickBot="1" x14ac:dyDescent="0.4">
      <c r="A58" s="42" t="s">
        <v>71</v>
      </c>
      <c r="B58" s="29">
        <v>40.26</v>
      </c>
      <c r="C58" s="36" t="s">
        <v>16</v>
      </c>
      <c r="D58" s="31"/>
      <c r="E58" s="32">
        <f t="shared" si="0"/>
        <v>0</v>
      </c>
      <c r="F58" s="33">
        <v>0</v>
      </c>
      <c r="G58" s="34">
        <v>0</v>
      </c>
      <c r="H58" s="26">
        <f t="shared" si="2"/>
        <v>0</v>
      </c>
      <c r="I58" s="35">
        <f t="shared" si="1"/>
        <v>0</v>
      </c>
    </row>
    <row r="59" spans="1:9" ht="18" thickBot="1" x14ac:dyDescent="0.4">
      <c r="A59" s="42" t="s">
        <v>72</v>
      </c>
      <c r="B59" s="29">
        <v>78.53</v>
      </c>
      <c r="C59" s="30" t="s">
        <v>16</v>
      </c>
      <c r="D59" s="31"/>
      <c r="E59" s="32">
        <f t="shared" si="0"/>
        <v>0</v>
      </c>
      <c r="F59" s="33">
        <v>0</v>
      </c>
      <c r="G59" s="34">
        <v>0</v>
      </c>
      <c r="H59" s="26">
        <f t="shared" si="2"/>
        <v>0</v>
      </c>
      <c r="I59" s="35">
        <f t="shared" si="1"/>
        <v>0</v>
      </c>
    </row>
    <row r="60" spans="1:9" ht="18" thickBot="1" x14ac:dyDescent="0.4">
      <c r="A60" s="42" t="s">
        <v>73</v>
      </c>
      <c r="B60" s="29">
        <v>66.17</v>
      </c>
      <c r="C60" s="30" t="s">
        <v>16</v>
      </c>
      <c r="D60" s="31"/>
      <c r="E60" s="32">
        <f t="shared" si="0"/>
        <v>0</v>
      </c>
      <c r="F60" s="33">
        <v>0</v>
      </c>
      <c r="G60" s="34">
        <v>0</v>
      </c>
      <c r="H60" s="26">
        <f t="shared" si="2"/>
        <v>0</v>
      </c>
      <c r="I60" s="35">
        <f t="shared" si="1"/>
        <v>0</v>
      </c>
    </row>
    <row r="61" spans="1:9" ht="18" thickBot="1" x14ac:dyDescent="0.4">
      <c r="A61" s="42" t="s">
        <v>74</v>
      </c>
      <c r="B61" s="29">
        <v>100.86</v>
      </c>
      <c r="C61" s="30" t="s">
        <v>16</v>
      </c>
      <c r="D61" s="31"/>
      <c r="E61" s="32">
        <f t="shared" si="0"/>
        <v>0</v>
      </c>
      <c r="F61" s="33">
        <v>0</v>
      </c>
      <c r="G61" s="34">
        <v>0</v>
      </c>
      <c r="H61" s="26">
        <f t="shared" si="2"/>
        <v>0</v>
      </c>
      <c r="I61" s="35">
        <f t="shared" si="1"/>
        <v>0</v>
      </c>
    </row>
    <row r="62" spans="1:9" ht="18" thickBot="1" x14ac:dyDescent="0.4">
      <c r="A62" s="43" t="s">
        <v>75</v>
      </c>
      <c r="B62" s="29">
        <v>82.71</v>
      </c>
      <c r="C62" s="30" t="s">
        <v>16</v>
      </c>
      <c r="D62" s="31"/>
      <c r="E62" s="32">
        <f t="shared" si="0"/>
        <v>0</v>
      </c>
      <c r="F62" s="33">
        <v>0</v>
      </c>
      <c r="G62" s="34">
        <v>0</v>
      </c>
      <c r="H62" s="26">
        <f t="shared" si="2"/>
        <v>0</v>
      </c>
      <c r="I62" s="35">
        <f t="shared" si="1"/>
        <v>0</v>
      </c>
    </row>
    <row r="63" spans="1:9" ht="18" thickBot="1" x14ac:dyDescent="0.4">
      <c r="A63" s="42" t="s">
        <v>76</v>
      </c>
      <c r="B63" s="29">
        <v>126.07</v>
      </c>
      <c r="C63" s="30" t="s">
        <v>16</v>
      </c>
      <c r="D63" s="31"/>
      <c r="E63" s="32">
        <f t="shared" si="0"/>
        <v>0</v>
      </c>
      <c r="F63" s="33">
        <v>0</v>
      </c>
      <c r="G63" s="34">
        <v>0</v>
      </c>
      <c r="H63" s="26">
        <f t="shared" si="2"/>
        <v>0</v>
      </c>
      <c r="I63" s="35">
        <f t="shared" si="1"/>
        <v>0</v>
      </c>
    </row>
    <row r="64" spans="1:9" ht="18" thickBot="1" x14ac:dyDescent="0.4">
      <c r="A64" s="42" t="s">
        <v>77</v>
      </c>
      <c r="B64" s="29">
        <v>204.98</v>
      </c>
      <c r="C64" s="30" t="s">
        <v>16</v>
      </c>
      <c r="D64" s="31"/>
      <c r="E64" s="32">
        <f t="shared" si="0"/>
        <v>0</v>
      </c>
      <c r="F64" s="33">
        <v>0</v>
      </c>
      <c r="G64" s="34">
        <v>0</v>
      </c>
      <c r="H64" s="26">
        <f t="shared" si="2"/>
        <v>0</v>
      </c>
      <c r="I64" s="35">
        <f t="shared" si="1"/>
        <v>0</v>
      </c>
    </row>
    <row r="65" spans="1:65" ht="18" thickBot="1" x14ac:dyDescent="0.4">
      <c r="A65" s="42" t="s">
        <v>78</v>
      </c>
      <c r="B65" s="29">
        <v>15.89</v>
      </c>
      <c r="C65" s="30" t="s">
        <v>16</v>
      </c>
      <c r="D65" s="31"/>
      <c r="E65" s="32">
        <f t="shared" si="0"/>
        <v>0</v>
      </c>
      <c r="F65" s="33">
        <v>0</v>
      </c>
      <c r="G65" s="34">
        <v>0</v>
      </c>
      <c r="H65" s="26">
        <f t="shared" si="2"/>
        <v>0</v>
      </c>
      <c r="I65" s="35">
        <f t="shared" si="1"/>
        <v>0</v>
      </c>
    </row>
    <row r="66" spans="1:65" ht="18" thickBot="1" x14ac:dyDescent="0.4">
      <c r="A66" s="42" t="s">
        <v>79</v>
      </c>
      <c r="B66" s="29">
        <v>9.01</v>
      </c>
      <c r="C66" s="30" t="s">
        <v>24</v>
      </c>
      <c r="D66" s="31"/>
      <c r="E66" s="32">
        <f t="shared" si="0"/>
        <v>0</v>
      </c>
      <c r="F66" s="33">
        <v>0</v>
      </c>
      <c r="G66" s="34">
        <v>0</v>
      </c>
      <c r="H66" s="26">
        <f t="shared" si="2"/>
        <v>0</v>
      </c>
      <c r="I66" s="35">
        <f t="shared" si="1"/>
        <v>0</v>
      </c>
    </row>
    <row r="67" spans="1:65" ht="18" thickBot="1" x14ac:dyDescent="0.4">
      <c r="A67" s="42" t="s">
        <v>80</v>
      </c>
      <c r="B67" s="29">
        <v>12.41</v>
      </c>
      <c r="C67" s="30" t="s">
        <v>24</v>
      </c>
      <c r="D67" s="31"/>
      <c r="E67" s="32">
        <f t="shared" si="0"/>
        <v>0</v>
      </c>
      <c r="F67" s="33">
        <v>0</v>
      </c>
      <c r="G67" s="34">
        <v>0</v>
      </c>
      <c r="H67" s="26">
        <f t="shared" si="2"/>
        <v>0</v>
      </c>
      <c r="I67" s="35">
        <f t="shared" si="1"/>
        <v>0</v>
      </c>
    </row>
    <row r="68" spans="1:65" ht="18" thickBot="1" x14ac:dyDescent="0.4">
      <c r="A68" s="42" t="s">
        <v>81</v>
      </c>
      <c r="B68" s="29">
        <v>25.2</v>
      </c>
      <c r="C68" s="30" t="s">
        <v>24</v>
      </c>
      <c r="D68" s="31"/>
      <c r="E68" s="32">
        <f t="shared" si="0"/>
        <v>0</v>
      </c>
      <c r="F68" s="33">
        <v>0</v>
      </c>
      <c r="G68" s="34">
        <v>0</v>
      </c>
      <c r="H68" s="26">
        <f t="shared" si="2"/>
        <v>0</v>
      </c>
      <c r="I68" s="35">
        <f t="shared" si="1"/>
        <v>0</v>
      </c>
    </row>
    <row r="69" spans="1:65" ht="18" thickBot="1" x14ac:dyDescent="0.4">
      <c r="A69" s="42" t="s">
        <v>82</v>
      </c>
      <c r="B69" s="29">
        <v>10.119999999999999</v>
      </c>
      <c r="C69" s="30" t="s">
        <v>24</v>
      </c>
      <c r="D69" s="31"/>
      <c r="E69" s="32">
        <f t="shared" si="0"/>
        <v>0</v>
      </c>
      <c r="F69" s="33">
        <v>0</v>
      </c>
      <c r="G69" s="34">
        <v>0</v>
      </c>
      <c r="H69" s="26">
        <f t="shared" si="2"/>
        <v>0</v>
      </c>
      <c r="I69" s="35">
        <f t="shared" si="1"/>
        <v>0</v>
      </c>
    </row>
    <row r="70" spans="1:65" ht="18" thickBot="1" x14ac:dyDescent="0.4">
      <c r="A70" s="42" t="s">
        <v>83</v>
      </c>
      <c r="B70" s="29">
        <v>8.4</v>
      </c>
      <c r="C70" s="30" t="s">
        <v>24</v>
      </c>
      <c r="D70" s="31"/>
      <c r="E70" s="32">
        <f t="shared" ref="E70:E73" si="3">ROUND(D70-(D70*0.2),2)</f>
        <v>0</v>
      </c>
      <c r="F70" s="33">
        <v>0</v>
      </c>
      <c r="G70" s="34">
        <v>0</v>
      </c>
      <c r="H70" s="26">
        <f t="shared" si="2"/>
        <v>0</v>
      </c>
      <c r="I70" s="35">
        <f t="shared" ref="I70:I73" si="4">E70*G70</f>
        <v>0</v>
      </c>
    </row>
    <row r="71" spans="1:65" ht="18" thickBot="1" x14ac:dyDescent="0.4">
      <c r="A71" s="42" t="s">
        <v>84</v>
      </c>
      <c r="B71" s="29">
        <v>5.82</v>
      </c>
      <c r="C71" s="36" t="s">
        <v>85</v>
      </c>
      <c r="D71" s="31"/>
      <c r="E71" s="32">
        <f t="shared" si="3"/>
        <v>0</v>
      </c>
      <c r="F71" s="33">
        <v>0</v>
      </c>
      <c r="G71" s="34">
        <v>0</v>
      </c>
      <c r="H71" s="26">
        <f t="shared" ref="H71:H73" si="5">F71*D71</f>
        <v>0</v>
      </c>
      <c r="I71" s="35">
        <f t="shared" si="4"/>
        <v>0</v>
      </c>
    </row>
    <row r="72" spans="1:65" ht="18" thickBot="1" x14ac:dyDescent="0.4">
      <c r="A72" s="42" t="s">
        <v>86</v>
      </c>
      <c r="B72" s="29">
        <v>141.16999999999999</v>
      </c>
      <c r="C72" s="36" t="s">
        <v>16</v>
      </c>
      <c r="D72" s="31"/>
      <c r="E72" s="32">
        <f t="shared" si="3"/>
        <v>0</v>
      </c>
      <c r="F72" s="33">
        <v>0</v>
      </c>
      <c r="G72" s="34">
        <v>0</v>
      </c>
      <c r="H72" s="26">
        <f t="shared" si="5"/>
        <v>0</v>
      </c>
      <c r="I72" s="35">
        <f t="shared" si="4"/>
        <v>0</v>
      </c>
    </row>
    <row r="73" spans="1:65" ht="18" thickBot="1" x14ac:dyDescent="0.4">
      <c r="A73" s="42" t="s">
        <v>87</v>
      </c>
      <c r="B73" s="44">
        <v>114.71</v>
      </c>
      <c r="C73" s="45" t="s">
        <v>16</v>
      </c>
      <c r="D73" s="46"/>
      <c r="E73" s="47">
        <f t="shared" si="3"/>
        <v>0</v>
      </c>
      <c r="F73" s="48">
        <v>0</v>
      </c>
      <c r="G73" s="49">
        <v>0</v>
      </c>
      <c r="H73" s="26">
        <f t="shared" si="5"/>
        <v>0</v>
      </c>
      <c r="I73" s="50">
        <f t="shared" si="4"/>
        <v>0</v>
      </c>
    </row>
    <row r="74" spans="1:65" ht="18" thickBot="1" x14ac:dyDescent="0.4">
      <c r="A74" s="62" t="s">
        <v>92</v>
      </c>
      <c r="B74" s="90" t="s">
        <v>93</v>
      </c>
      <c r="C74" s="91"/>
      <c r="D74" s="91"/>
      <c r="E74" s="91"/>
      <c r="F74" s="91"/>
      <c r="G74" s="92"/>
      <c r="H74" s="63">
        <v>500</v>
      </c>
      <c r="I74" s="61"/>
    </row>
    <row r="75" spans="1:65" ht="41.25" customHeight="1" thickBot="1" x14ac:dyDescent="0.4">
      <c r="A75" s="95" t="s">
        <v>88</v>
      </c>
      <c r="B75" s="96"/>
      <c r="C75" s="96"/>
      <c r="D75" s="96"/>
      <c r="E75" s="96"/>
      <c r="F75" s="96"/>
      <c r="G75" s="97"/>
      <c r="H75" s="51">
        <f>SUM(H6:H74)</f>
        <v>500</v>
      </c>
      <c r="I75" s="52">
        <f>SUM(I6:I73)</f>
        <v>0</v>
      </c>
      <c r="L75"/>
      <c r="M75"/>
      <c r="BD75" s="53"/>
      <c r="BE75" s="53"/>
      <c r="BI75"/>
      <c r="BJ75"/>
      <c r="BK75"/>
      <c r="BL75"/>
      <c r="BM75"/>
    </row>
    <row r="76" spans="1:65" ht="16" thickBot="1" x14ac:dyDescent="0.4">
      <c r="B76" s="55"/>
      <c r="C76" s="54"/>
      <c r="D76"/>
      <c r="E76" s="1"/>
      <c r="H76" s="56" t="s">
        <v>89</v>
      </c>
      <c r="I76" s="56" t="s">
        <v>90</v>
      </c>
      <c r="L76"/>
      <c r="M76"/>
      <c r="BD76" s="53"/>
      <c r="BE76" s="53"/>
      <c r="BI76"/>
      <c r="BJ76"/>
      <c r="BK76"/>
      <c r="BL76"/>
      <c r="BM76"/>
    </row>
    <row r="77" spans="1:65" ht="45" customHeight="1" x14ac:dyDescent="0.35">
      <c r="A77" s="98" t="s">
        <v>91</v>
      </c>
      <c r="B77" s="98"/>
      <c r="C77" s="98"/>
      <c r="D77" s="98"/>
      <c r="E77" s="98"/>
      <c r="F77" s="98"/>
      <c r="G77" s="98"/>
      <c r="H77" s="98"/>
      <c r="I77" s="98"/>
      <c r="L77"/>
      <c r="M77"/>
      <c r="BD77" s="53"/>
      <c r="BE77" s="53"/>
      <c r="BI77"/>
      <c r="BJ77"/>
      <c r="BK77"/>
      <c r="BL77"/>
      <c r="BM77"/>
    </row>
    <row r="78" spans="1:65" ht="15.5" x14ac:dyDescent="0.35">
      <c r="B78" s="55"/>
      <c r="C78" s="54"/>
      <c r="D78"/>
      <c r="E78" s="1"/>
      <c r="F78" s="1"/>
      <c r="G78" s="1"/>
      <c r="I78"/>
      <c r="L78"/>
      <c r="M78"/>
      <c r="BD78" s="53"/>
      <c r="BE78" s="53"/>
      <c r="BI78"/>
      <c r="BJ78"/>
      <c r="BK78"/>
      <c r="BL78"/>
      <c r="BM78"/>
    </row>
    <row r="79" spans="1:65" ht="15.5" x14ac:dyDescent="0.35">
      <c r="A79" s="54" t="s">
        <v>116</v>
      </c>
      <c r="B79" s="55"/>
      <c r="C79" s="54"/>
      <c r="D79"/>
      <c r="E79" s="1"/>
      <c r="H79" s="88"/>
      <c r="I79" s="89"/>
      <c r="L79"/>
      <c r="M79"/>
      <c r="BD79" s="53"/>
      <c r="BE79" s="53"/>
      <c r="BI79"/>
      <c r="BJ79"/>
      <c r="BK79"/>
      <c r="BL79"/>
      <c r="BM79"/>
    </row>
  </sheetData>
  <sheetProtection algorithmName="SHA-512" hashValue="tqglmZJHDf9Qwdya7JfuXRLnjsbNXsxRsHEvW4cpTxbZEUD9TtVnkh3wYRRTUTIgrlBaiAoyuxEcA368xriYmA==" saltValue="UQE9hjuBnJ2/rDVmOiTMZg==" spinCount="100000" sheet="1" objects="1" scenarios="1"/>
  <mergeCells count="14">
    <mergeCell ref="H79:I79"/>
    <mergeCell ref="B74:G74"/>
    <mergeCell ref="R3:S3"/>
    <mergeCell ref="T3:U3"/>
    <mergeCell ref="BP3:BQ3"/>
    <mergeCell ref="B4:C4"/>
    <mergeCell ref="A75:G75"/>
    <mergeCell ref="A77:I77"/>
    <mergeCell ref="P3:Q3"/>
    <mergeCell ref="A1:I1"/>
    <mergeCell ref="A2:I2"/>
    <mergeCell ref="J3:K3"/>
    <mergeCell ref="L3:M3"/>
    <mergeCell ref="N3:O3"/>
  </mergeCells>
  <printOptions horizontalCentered="1" verticalCentered="1"/>
  <pageMargins left="0" right="0" top="0" bottom="0" header="0" footer="0"/>
  <pageSetup paperSize="9" scale="46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G26"/>
  <sheetViews>
    <sheetView tabSelected="1" topLeftCell="A10" zoomScale="85" zoomScaleNormal="85" workbookViewId="0">
      <selection activeCell="E6" sqref="E6:E13"/>
    </sheetView>
  </sheetViews>
  <sheetFormatPr baseColWidth="10" defaultRowHeight="14.5" x14ac:dyDescent="0.35"/>
  <cols>
    <col min="1" max="1" width="18" customWidth="1"/>
    <col min="2" max="2" width="13.90625" customWidth="1"/>
    <col min="3" max="3" width="14.54296875" customWidth="1"/>
    <col min="4" max="4" width="15.36328125" customWidth="1"/>
    <col min="5" max="5" width="15.6328125" customWidth="1"/>
    <col min="6" max="6" width="24.90625" customWidth="1"/>
    <col min="7" max="7" width="23.36328125" customWidth="1"/>
  </cols>
  <sheetData>
    <row r="1" spans="1:7" ht="18" x14ac:dyDescent="0.4">
      <c r="A1" s="80" t="s">
        <v>111</v>
      </c>
      <c r="B1" s="81"/>
      <c r="C1" s="81"/>
      <c r="D1" s="81"/>
      <c r="E1" s="81"/>
      <c r="F1" s="81"/>
      <c r="G1" s="81"/>
    </row>
    <row r="2" spans="1:7" ht="18.5" thickBot="1" x14ac:dyDescent="0.45">
      <c r="A2" s="83" t="s">
        <v>94</v>
      </c>
      <c r="B2" s="84"/>
      <c r="C2" s="84"/>
      <c r="D2" s="84"/>
      <c r="E2" s="84"/>
      <c r="F2" s="84"/>
      <c r="G2" s="84"/>
    </row>
    <row r="5" spans="1:7" ht="76.5" customHeight="1" x14ac:dyDescent="0.35">
      <c r="A5" s="64"/>
      <c r="B5" s="65" t="s">
        <v>95</v>
      </c>
      <c r="C5" s="66" t="s">
        <v>96</v>
      </c>
      <c r="D5" s="67" t="s">
        <v>97</v>
      </c>
      <c r="E5" s="67" t="s">
        <v>98</v>
      </c>
      <c r="F5" s="67" t="s">
        <v>99</v>
      </c>
      <c r="G5" s="68" t="s">
        <v>100</v>
      </c>
    </row>
    <row r="6" spans="1:7" x14ac:dyDescent="0.35">
      <c r="A6" s="103" t="s">
        <v>113</v>
      </c>
      <c r="B6" s="104">
        <v>3230</v>
      </c>
      <c r="C6" s="104">
        <v>51.6</v>
      </c>
      <c r="D6" s="66" t="s">
        <v>101</v>
      </c>
      <c r="E6" s="69"/>
      <c r="F6" s="105">
        <f>SUM(E6:E9)</f>
        <v>0</v>
      </c>
      <c r="G6" s="106">
        <f>F6*B6</f>
        <v>0</v>
      </c>
    </row>
    <row r="7" spans="1:7" ht="29" x14ac:dyDescent="0.35">
      <c r="A7" s="103"/>
      <c r="B7" s="104"/>
      <c r="C7" s="104"/>
      <c r="D7" s="66" t="s">
        <v>102</v>
      </c>
      <c r="E7" s="69"/>
      <c r="F7" s="105"/>
      <c r="G7" s="106"/>
    </row>
    <row r="8" spans="1:7" x14ac:dyDescent="0.35">
      <c r="A8" s="103"/>
      <c r="B8" s="104"/>
      <c r="C8" s="104"/>
      <c r="D8" s="66" t="s">
        <v>103</v>
      </c>
      <c r="E8" s="69"/>
      <c r="F8" s="105"/>
      <c r="G8" s="106"/>
    </row>
    <row r="9" spans="1:7" x14ac:dyDescent="0.35">
      <c r="A9" s="103"/>
      <c r="B9" s="104"/>
      <c r="C9" s="104"/>
      <c r="D9" s="66" t="s">
        <v>104</v>
      </c>
      <c r="E9" s="69"/>
      <c r="F9" s="105"/>
      <c r="G9" s="106"/>
    </row>
    <row r="10" spans="1:7" x14ac:dyDescent="0.35">
      <c r="A10" s="103" t="s">
        <v>114</v>
      </c>
      <c r="B10" s="104">
        <v>2693.5</v>
      </c>
      <c r="C10" s="104">
        <v>14.95</v>
      </c>
      <c r="D10" s="66" t="s">
        <v>101</v>
      </c>
      <c r="E10" s="69"/>
      <c r="F10" s="105">
        <f>SUM(E10:E13)</f>
        <v>0</v>
      </c>
      <c r="G10" s="106">
        <f>F10*B10</f>
        <v>0</v>
      </c>
    </row>
    <row r="11" spans="1:7" ht="27" customHeight="1" x14ac:dyDescent="0.35">
      <c r="A11" s="103"/>
      <c r="B11" s="104"/>
      <c r="C11" s="104"/>
      <c r="D11" s="66" t="s">
        <v>102</v>
      </c>
      <c r="E11" s="69"/>
      <c r="F11" s="105"/>
      <c r="G11" s="106"/>
    </row>
    <row r="12" spans="1:7" x14ac:dyDescent="0.35">
      <c r="A12" s="103"/>
      <c r="B12" s="104"/>
      <c r="C12" s="104"/>
      <c r="D12" s="66" t="s">
        <v>103</v>
      </c>
      <c r="E12" s="69"/>
      <c r="F12" s="105"/>
      <c r="G12" s="106"/>
    </row>
    <row r="13" spans="1:7" ht="28.5" customHeight="1" x14ac:dyDescent="0.35">
      <c r="A13" s="103"/>
      <c r="B13" s="104"/>
      <c r="C13" s="104"/>
      <c r="D13" s="66" t="s">
        <v>104</v>
      </c>
      <c r="E13" s="69"/>
      <c r="F13" s="105"/>
      <c r="G13" s="106"/>
    </row>
    <row r="14" spans="1:7" x14ac:dyDescent="0.35">
      <c r="A14" s="70"/>
      <c r="B14" s="71"/>
      <c r="C14" s="72"/>
      <c r="D14" s="72"/>
      <c r="E14" s="72"/>
      <c r="F14" s="73"/>
      <c r="G14" s="74"/>
    </row>
    <row r="15" spans="1:7" ht="43.5" x14ac:dyDescent="0.35">
      <c r="A15" s="75" t="s">
        <v>105</v>
      </c>
      <c r="B15" s="102" t="s">
        <v>106</v>
      </c>
      <c r="C15" s="102"/>
      <c r="D15" s="102"/>
      <c r="E15" s="102"/>
      <c r="F15" s="102"/>
      <c r="G15" s="76">
        <f>'MATERIALES COMPLEMENTARIOS'!H75</f>
        <v>500</v>
      </c>
    </row>
    <row r="16" spans="1:7" ht="58.5" customHeight="1" thickBot="1" x14ac:dyDescent="0.4">
      <c r="A16" s="77" t="s">
        <v>107</v>
      </c>
      <c r="B16" s="102" t="s">
        <v>108</v>
      </c>
      <c r="C16" s="102"/>
      <c r="D16" s="102"/>
      <c r="E16" s="102"/>
      <c r="F16" s="102"/>
      <c r="G16" s="78">
        <f>'MATERIALES COMPLEMENTARIOS'!I75</f>
        <v>0</v>
      </c>
    </row>
    <row r="19" spans="1:7" ht="40" customHeight="1" thickBot="1" x14ac:dyDescent="0.4">
      <c r="B19" s="99" t="s">
        <v>115</v>
      </c>
      <c r="C19" s="100"/>
      <c r="D19" s="100"/>
      <c r="E19" s="100"/>
      <c r="F19" s="101"/>
      <c r="G19" s="79">
        <f>G16+G15++G10+G6</f>
        <v>500</v>
      </c>
    </row>
    <row r="21" spans="1:7" x14ac:dyDescent="0.35">
      <c r="A21" t="s">
        <v>109</v>
      </c>
    </row>
    <row r="24" spans="1:7" x14ac:dyDescent="0.35">
      <c r="F24" s="107" t="s">
        <v>110</v>
      </c>
      <c r="G24" s="107"/>
    </row>
    <row r="25" spans="1:7" x14ac:dyDescent="0.35">
      <c r="F25" s="107"/>
      <c r="G25" s="107"/>
    </row>
    <row r="26" spans="1:7" x14ac:dyDescent="0.35">
      <c r="F26" s="107"/>
      <c r="G26" s="107"/>
    </row>
  </sheetData>
  <mergeCells count="15">
    <mergeCell ref="G10:G13"/>
    <mergeCell ref="A1:G1"/>
    <mergeCell ref="A2:G2"/>
    <mergeCell ref="A6:A9"/>
    <mergeCell ref="B6:B9"/>
    <mergeCell ref="C6:C9"/>
    <mergeCell ref="F6:F9"/>
    <mergeCell ref="G6:G9"/>
    <mergeCell ref="B19:F19"/>
    <mergeCell ref="B15:F15"/>
    <mergeCell ref="B16:F16"/>
    <mergeCell ref="A10:A13"/>
    <mergeCell ref="B10:B13"/>
    <mergeCell ref="C10:C13"/>
    <mergeCell ref="F10:F13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MATERIALES COMPLEMENTARIOS</vt:lpstr>
      <vt:lpstr>TOTAL OFERTA</vt:lpstr>
      <vt:lpstr>'MATERIALES COMPLEMENTARIOS'!Área_de_impresión</vt:lpstr>
      <vt:lpstr>'TOTAL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2021-01-18T12:10:07Z</cp:lastPrinted>
  <dcterms:created xsi:type="dcterms:W3CDTF">2020-12-10T21:46:53Z</dcterms:created>
  <dcterms:modified xsi:type="dcterms:W3CDTF">2021-01-18T12:10:27Z</dcterms:modified>
</cp:coreProperties>
</file>