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1\21-027 Instalaciones electricas stands\3.Pliego y calendario\"/>
    </mc:Choice>
  </mc:AlternateContent>
  <xr:revisionPtr revIDLastSave="0" documentId="13_ncr:1_{EF48833A-C2DF-4955-821E-21C9DF7B913B}" xr6:coauthVersionLast="46" xr6:coauthVersionMax="46" xr10:uidLastSave="{00000000-0000-0000-0000-000000000000}"/>
  <bookViews>
    <workbookView xWindow="4815" yWindow="-15480" windowWidth="19440" windowHeight="15000" xr2:uid="{00000000-000D-0000-FFFF-FFFF00000000}"/>
  </bookViews>
  <sheets>
    <sheet name="Precios unitarios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4" i="12" l="1"/>
  <c r="G70" i="12"/>
  <c r="E74" i="12"/>
  <c r="G74" i="12" s="1"/>
  <c r="F45" i="12"/>
  <c r="G45" i="12"/>
  <c r="F44" i="12"/>
  <c r="G44" i="12"/>
  <c r="F43" i="12"/>
  <c r="G43" i="12"/>
  <c r="F42" i="12"/>
  <c r="G42" i="12"/>
  <c r="F41" i="12"/>
  <c r="F75" i="12" s="1"/>
  <c r="G41" i="12"/>
  <c r="F40" i="12"/>
  <c r="G40" i="12"/>
  <c r="G3" i="12"/>
  <c r="G4" i="12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G66" i="12"/>
  <c r="G67" i="12"/>
  <c r="G68" i="12"/>
  <c r="G69" i="12"/>
  <c r="G2" i="12"/>
  <c r="F3" i="12"/>
  <c r="F4" i="12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70" i="12"/>
  <c r="F2" i="12"/>
</calcChain>
</file>

<file path=xl/sharedStrings.xml><?xml version="1.0" encoding="utf-8"?>
<sst xmlns="http://schemas.openxmlformats.org/spreadsheetml/2006/main" count="151" uniqueCount="84">
  <si>
    <t>ARTICULO</t>
  </si>
  <si>
    <t>ESTIMACIÓN DE UNIDADES (a)</t>
  </si>
  <si>
    <t>CERTIFICADO DE INSTALACIÓN HASTA 3KW</t>
  </si>
  <si>
    <t>CERTIFICADO DE INSTALACIÓN HASTA 5KW</t>
  </si>
  <si>
    <t>CERTIFICADO DE INSTALACIÓN HASTA 9KW</t>
  </si>
  <si>
    <t>CERTIFICADO DE INSTALACIÓN HASTA 18KW</t>
  </si>
  <si>
    <t>CERTIFICADO DE INSTALACIÓN HASTA 35KW</t>
  </si>
  <si>
    <t xml:space="preserve">CONECTOR + INTERRUPTOR GENERAL  HASTA 9KW </t>
  </si>
  <si>
    <t xml:space="preserve">CONECTOR + INTERRUPTOR GENERAL  HASTA 18 KW </t>
  </si>
  <si>
    <t xml:space="preserve">CONECTOR + INTERRUPTOR GENERAL  HASTA 35 KW </t>
  </si>
  <si>
    <t>CONEXIÓN TOMA DE AGUA (manguera hasta 2 m.)</t>
  </si>
  <si>
    <t>CONEXIÓN AIRE COMPRIMIDO (manguera hasta 2 m.)</t>
  </si>
  <si>
    <t>FOCO LED DE BRAZO  (Material exclusivo Ifema)</t>
  </si>
  <si>
    <t>FOCO LED DE CARRIL  (Material exclusivo Ifema)</t>
  </si>
  <si>
    <t>CERTIFICADO DE INDUSTRIA HASTA 50 KW CON MEMORIA TÉCNICA DE DISEÑO</t>
  </si>
  <si>
    <r>
      <t xml:space="preserve">CERTIFICADO DE INDUSTRIA HASTA 100 KW CON PROYECTO Y CERTIFICADO FINAL DE OBRA </t>
    </r>
    <r>
      <rPr>
        <sz val="8"/>
        <rFont val="Arial"/>
        <family val="2"/>
      </rPr>
      <t>(SIN INSPECCIÓN INICIAL)</t>
    </r>
  </si>
  <si>
    <r>
      <t xml:space="preserve">CERTIFICADO DE INDUSTRIA HASTA 150 KW CON PROYECTO Y CERTIFICADO FINAL DE OBRA </t>
    </r>
    <r>
      <rPr>
        <sz val="8"/>
        <rFont val="Arial"/>
        <family val="2"/>
      </rPr>
      <t>(SIN INSPECCIÓN INICIAL)</t>
    </r>
  </si>
  <si>
    <r>
      <t xml:space="preserve">CERTIFICADO DE INDUSTRIA HASTA 250 KW CON PROYECTO Y CERTIFICADO FINAL DE OBRA </t>
    </r>
    <r>
      <rPr>
        <sz val="8"/>
        <rFont val="Arial"/>
        <family val="2"/>
      </rPr>
      <t>(SIN INSPECCIÓN INICIAL)</t>
    </r>
  </si>
  <si>
    <t>CERTIFICADO DE INSTALACIÓN HASTA 80 kW</t>
  </si>
  <si>
    <t>SUMINISTRO E INSTALACION DE CAJA DE REPARTO DE 32 A.</t>
  </si>
  <si>
    <t>SUMINISTRO E INSTALACION DE CAJA DE REPARTO DE 63 A.</t>
  </si>
  <si>
    <r>
      <t>CERTIFICADO DE INDUSTRIA HASTA 350 KW CON PROYECTO Y CERTIFICADO FINAL DE OBRA</t>
    </r>
    <r>
      <rPr>
        <sz val="8"/>
        <rFont val="Arial"/>
        <family val="2"/>
      </rPr>
      <t xml:space="preserve"> (SIN INSPECCIÓN INICIAL)</t>
    </r>
  </si>
  <si>
    <r>
      <t xml:space="preserve">CERTIFICADO DE INDUSTRIA HASTA 500 KW CON PROYECTO Y CERTIFICADO FINAL DE OBRA </t>
    </r>
    <r>
      <rPr>
        <sz val="8"/>
        <rFont val="Arial"/>
        <family val="2"/>
      </rPr>
      <t>(SIN INSPECCIÓN INICIAL)</t>
    </r>
  </si>
  <si>
    <t>CONECTOR + INTERRUPTOR GENERAL HASTA 80 kW</t>
  </si>
  <si>
    <t>TERMOS 30 L. DE CAPACIDAD (suministro e instalación)</t>
  </si>
  <si>
    <t>GRIFO MONOMANDO CAÑO ALTO + INSTALACION (material exclusivo Ifema)  (suministro e instalación)</t>
  </si>
  <si>
    <t>ALARGADOR MONOFASICO DE 10 MTR. DE LONGITUD CON CETAC DE 16A (II+T 250V IP44) MACHO Y HEMBRA EN LOS EXTREMOS</t>
  </si>
  <si>
    <t>ALARGADOR TRIFASICO DE 10 MTR. DE LONGITUD CON CETAC DE 16A (III+N+T 415V IP44) MACHO Y HEMBRA EN LOS EXTREMOS</t>
  </si>
  <si>
    <t>ALARGADOR TRIFASICO DE 10 MTR. DE LONGITUD CON CETAC DE 32A (III+T 415V IP44) MACHO Y HEMBRA EN LOS EXTREMOS</t>
  </si>
  <si>
    <t>ALARGADOR TRIFASICO DE 10 MTR. DE LONGITUD CON CETAC DE 63A (III+N+T 415V IP67) MACHO Y HEMBRA EN LOS EXTREMOS</t>
  </si>
  <si>
    <t>SERVICIOS BAJO PRESUPUESTO</t>
  </si>
  <si>
    <t>ALARGADOR TRIFASICO DE 10 MTR. DE LONGITUD CON CETAC 125 A.(III+N+T 415V IP67)  MACHO Y HEMBRA EN LOS EXTREMOS</t>
  </si>
  <si>
    <t>BASE DE ENCHUFE CUÁDRUPLE HASTA 3.500W en total de 3 x 2,5 mm cable hasta 10m., incluyendo conector schuko macho en el otro extremo (CUADRO NO INCLUIDO)</t>
  </si>
  <si>
    <t>BASE DE ENCHUFE DOBLE HASTA 3.500W en total de 3 x 2,5 mm cable hasta 10m., incluyendo conector schuko macho en el otro extremo (CUADRO NO INCLUIDO)</t>
  </si>
  <si>
    <t>BASE DE ENCHUFE TRIPLE HASTA 3.500W en total de 3 x 2,5 mm cable hasta 10m., incluyendo conector schuko macho en el otro extremo (CUADRO NO INCLUIDO)</t>
  </si>
  <si>
    <t>BASE DE ENCHUFE SIMPLE HASTA 3.500W en total de 3 x 2,5mm cable hasta 10m., incluyendo conector schuko macho en el otro extremo (CUADRO NO INCLUIDO)</t>
  </si>
  <si>
    <t>CUADRO ELÉCTRICO MONOFASICO + CONECTOR + CERTIFICADO HASTA 3KW (Cuadro propiedad de IFEMA, solo instalación) certamenes con montaje de 22:00 a 8:00 h.</t>
  </si>
  <si>
    <t>CUADRO ELÉCTRICO MONOFASICO + CONECTOR + CERTIFICADO HASTA 5KW (Cuadro propiedad de IFEMA, solo instalación) certamenes con montaje de 22:00 a 8:00 h.</t>
  </si>
  <si>
    <t>CUADRO ELÉCTRICO TRIFÁSICO + CONECTOR + CERTIFICADO HASTA 9KW (Cuadro propiedad de IFEMA, solo instalación) certamenes con montaje de 22:00 a 8:00 h.</t>
  </si>
  <si>
    <t>CUADRO ELÉCTRICO TRIFÁSICO + CONECTOR + CERTIFICADO HASTA 18KW (Cuadro propiedad de IFEMA, solo instalación) certamenes con montaje de 22:00 a 8:00 h.</t>
  </si>
  <si>
    <t>CUADRO ELÉCTRICO TRIFÁSICO + CONECTOR + CERTIFICADO HASTA 35KW (Cuadro propiedad de IFEMA, solo instalación) certamenes con montaje de 22:00 a 8:00 h.</t>
  </si>
  <si>
    <t>INTERRUPTOR GENERAL TRIFASICO + CONECTOR´+ CERTIFICADO HASTA 80KW (Cuadro propiedad de IFEMA, solo instalación) certamenes con montaje de 22:00 a 8:00 h.</t>
  </si>
  <si>
    <t>SUMINISTRO E INSTALACION DE CAJA DE REPARTO DE 32 A. certamenes con montaje de 22:00 a 8:00 h.</t>
  </si>
  <si>
    <t>SUMINISTRO E INSTALACION DE CAJA DE REPARTO DE 63 A. certamenes con montaje de 22:00 a 8:00 h.</t>
  </si>
  <si>
    <t>FREGADERO (CON GRIFO MONOMANDO DE CAÑO ALTO) + CONEXIÓN</t>
  </si>
  <si>
    <t>UNIDAD DE MEDIDA</t>
  </si>
  <si>
    <t>ud</t>
  </si>
  <si>
    <t>ml</t>
  </si>
  <si>
    <t>h</t>
  </si>
  <si>
    <t>CANALETA</t>
  </si>
  <si>
    <t>CINTA AMERICANA</t>
  </si>
  <si>
    <t>OFICIAL ELECTRICISTA PARA ANÁLISIS AVERÍAS</t>
  </si>
  <si>
    <t>OFICIAL FONTANERÍA PARA ANÁLISIS AVERÍAS</t>
  </si>
  <si>
    <t>MANGUERA EXTRA AIRE COMPRIMIDO</t>
  </si>
  <si>
    <t>SUMINISTRO E INSTALACION DE CABLE H07ZZ-F (AS) 3 x 2,5 mm</t>
  </si>
  <si>
    <t>SUMINISTRO E INSTALACION DE CABLE H07ZZ-F (AS) 3 x 6 mm</t>
  </si>
  <si>
    <t>SUMINISTRO E INSTALACION DE CABLE H07ZZ-F (AS) 5 x 16 mm</t>
  </si>
  <si>
    <t>SUMINISTRO E INSTALACION DE CABLE H07ZZ-F (AS) 5 x 10 mm</t>
  </si>
  <si>
    <t>SUMINISTRO E INSTALACION DE CABLE H07ZZ-F (AS) 5 x 6 mm</t>
  </si>
  <si>
    <t>IMPORTE TOTAL MÁXIMO 
(IVA EXCLUIDO)</t>
  </si>
  <si>
    <t>IMPORTE TOTAL OFERTADO 
(IVA EXCLUIDO)</t>
  </si>
  <si>
    <t>IMPORTE UNITARIO MÁXIMO OFERTADO
(IVA EXCLUIDO)</t>
  </si>
  <si>
    <t>IMPORTE UNITARIO MÁXIMO 
(IVA EXCLUIDO)</t>
  </si>
  <si>
    <t>TRASLADO DE CUADROS ELÉCTRICOS</t>
  </si>
  <si>
    <t>MATERIALES E INSTALACIONES PARA EXPOSITOR A MEDIDA Y BAJO PRESUPUESTO</t>
  </si>
  <si>
    <t xml:space="preserve">CUADRO ELÉCTRICO MONOFASICO + CONECTOR HASTA 5KW (Cuadro propiedad de IFEMA, solo instalación) </t>
  </si>
  <si>
    <t xml:space="preserve">CUADRO ELÉCTRICO MONOFASICO + CONECTOR HASTA 3KW (Cuadro propiedad de IFEMA, solo instalación) </t>
  </si>
  <si>
    <t xml:space="preserve">CUADRO ELÉCTRICO TRIFÁSICO + CONECTOR HASTA 9KW (Cuadro propiedad de IFEMA, solo instalación) </t>
  </si>
  <si>
    <t xml:space="preserve">CUADRO ELÉCTRICO TRIFÁSICO + CONECTOR HASTA 18KW (Cuadro propiedad de IFEMA, solo instalación) </t>
  </si>
  <si>
    <t>CUADRO ELÉCTRICO TRIFÁSICO + CONECTOR HASTA 35KW (Cuadro propiedad de IFEMA, solo instalación)</t>
  </si>
  <si>
    <t xml:space="preserve">INTERRUPTOR GENERAL TRIFASICO + CONECTOR HASTA 80KW (Cuadro propiedad de IFEMA, solo instalación) </t>
  </si>
  <si>
    <t xml:space="preserve">CUADRO ELÉCTRICO MONOFASICO + CONECTOR + CERTIFICADO HASTA 3KW (Cuadro propiedad de IFEMA, instalación+certificado) </t>
  </si>
  <si>
    <t xml:space="preserve">CUADRO ELÉCTRICO MONOFASICO + CONECTOR + CERTIFICADO HASTA 5KW (Cuadro propiedad de IFEMA, instalación+certicado) </t>
  </si>
  <si>
    <t xml:space="preserve">CUADRO ELÉCTRICO TRIFÁSICO + CONECTOR + CERTIFICADO HASTA 9KW (Cuadro propiedad de IFEMA, instalación+certificado) </t>
  </si>
  <si>
    <t xml:space="preserve">CUADRO ELÉCTRICO TRIFÁSICO + CONECTOR + CERTIFICADO HASTA 18KW (Cuadro propiedad de IFEMA, instalación+certificado) </t>
  </si>
  <si>
    <t>CUADRO ELÉCTRICO TRIFÁSICO + CONECTOR + CERTIFICADO HASTA 35KW (Cuadro propiedad de IFEMA, instalación+certificado)</t>
  </si>
  <si>
    <t xml:space="preserve">INTERRUPTOR GENERAL TRIFASICO + CONECTOR´+ CERTIFICADO HASTA 80KW (Cuadro propiedad de IFEMA, instalación+certificado) </t>
  </si>
  <si>
    <t xml:space="preserve">CUADRO ELECTRICO TRIFASICO DE 9 KW. CON DIFERENCIAL DE 300 mA + CONECTOR + CERTIFICADO HASTA 9KW (Cuadro propiedad de IFEMA, instalación+certificado) </t>
  </si>
  <si>
    <t xml:space="preserve">CUADRO ELECTRICO TRIFASICO DE 35 KW. CON DIFERENCIAL DE 300 mA + CONECTOR + CERTIFICADO HASTA 35KW (Cuadro propiedad de IFEMA, instalación+certificado) </t>
  </si>
  <si>
    <t xml:space="preserve">CUADRO ELECTRICO TRIFASICO DE 18 KW. CON DIFERENCIAL DE 300 mA + CONECTOR + CERTIFICADO HASTA 18KW (Cuadro propiedad de IFEMA, instalación+certificado) </t>
  </si>
  <si>
    <t>MANGUERA EXTRA AGUA</t>
  </si>
  <si>
    <t xml:space="preserve">  Fdo.: ..........................................................</t>
  </si>
  <si>
    <t xml:space="preserve">   (Firma y sello de la empresa)</t>
  </si>
  <si>
    <t xml:space="preserve">  En ..........................., ........ de .............................. de 20...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</si>
</sst>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Arial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4"/>
      <name val="Arial"/>
      <family val="2"/>
    </font>
    <font>
      <b/>
      <sz val="9"/>
      <name val="Arial"/>
      <family val="2"/>
    </font>
    <font>
      <sz val="14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164" fontId="1" fillId="4" borderId="6" xfId="1" applyNumberFormat="1" applyFont="1" applyFill="1" applyBorder="1" applyAlignment="1" applyProtection="1">
      <alignment horizontal="left" vertical="center" indent="1"/>
      <protection locked="0"/>
    </xf>
    <xf numFmtId="164" fontId="1" fillId="4" borderId="6" xfId="1" applyNumberFormat="1" applyFont="1" applyFill="1" applyBorder="1" applyAlignment="1" applyProtection="1">
      <alignment horizontal="right" vertical="center" wrapText="1" indent="1"/>
      <protection locked="0"/>
    </xf>
    <xf numFmtId="164" fontId="1" fillId="4" borderId="6" xfId="1" applyNumberFormat="1" applyFont="1" applyFill="1" applyBorder="1" applyAlignment="1" applyProtection="1">
      <alignment horizontal="right" vertical="center"/>
      <protection locked="0"/>
    </xf>
    <xf numFmtId="164" fontId="1" fillId="4" borderId="9" xfId="1" applyNumberFormat="1" applyFont="1" applyFill="1" applyBorder="1" applyAlignment="1" applyProtection="1">
      <alignment horizontal="right" vertical="center" wrapText="1" indent="1"/>
      <protection locked="0"/>
    </xf>
    <xf numFmtId="164" fontId="2" fillId="4" borderId="8" xfId="1" applyNumberFormat="1" applyFont="1" applyFill="1" applyBorder="1" applyAlignment="1" applyProtection="1">
      <alignment horizontal="right" vertical="center" wrapText="1" indent="1"/>
      <protection locked="0"/>
    </xf>
    <xf numFmtId="164" fontId="2" fillId="4" borderId="6" xfId="1" applyNumberFormat="1" applyFont="1" applyFill="1" applyBorder="1" applyAlignment="1" applyProtection="1">
      <alignment horizontal="right" vertical="center" wrapText="1" indent="1"/>
      <protection locked="0"/>
    </xf>
    <xf numFmtId="0" fontId="13" fillId="0" borderId="2" xfId="1" applyFont="1" applyFill="1" applyBorder="1" applyAlignment="1" applyProtection="1">
      <alignment horizontal="center" vertical="center" wrapText="1"/>
    </xf>
    <xf numFmtId="3" fontId="14" fillId="0" borderId="2" xfId="1" applyNumberFormat="1" applyFont="1" applyFill="1" applyBorder="1" applyAlignment="1" applyProtection="1">
      <alignment horizontal="center" vertical="center" wrapText="1"/>
    </xf>
    <xf numFmtId="3" fontId="14" fillId="0" borderId="13" xfId="1" applyNumberFormat="1" applyFont="1" applyFill="1" applyBorder="1" applyAlignment="1" applyProtection="1">
      <alignment horizontal="center" vertical="center" wrapText="1"/>
    </xf>
    <xf numFmtId="164" fontId="14" fillId="0" borderId="12" xfId="1" applyNumberFormat="1" applyFont="1" applyFill="1" applyBorder="1" applyAlignment="1" applyProtection="1">
      <alignment horizontal="center" vertical="center" wrapText="1"/>
    </xf>
    <xf numFmtId="0" fontId="14" fillId="0" borderId="2" xfId="1" applyFont="1" applyBorder="1" applyAlignment="1" applyProtection="1">
      <alignment horizontal="center" vertical="center" wrapText="1"/>
    </xf>
    <xf numFmtId="0" fontId="14" fillId="0" borderId="13" xfId="1" applyFont="1" applyBorder="1" applyAlignment="1" applyProtection="1">
      <alignment horizontal="center" vertical="center" wrapText="1"/>
    </xf>
    <xf numFmtId="164" fontId="8" fillId="0" borderId="0" xfId="0" applyNumberFormat="1" applyFont="1" applyAlignment="1" applyProtection="1">
      <alignment horizontal="right" indent="1"/>
    </xf>
    <xf numFmtId="0" fontId="3" fillId="0" borderId="0" xfId="0" applyFont="1" applyProtection="1"/>
    <xf numFmtId="3" fontId="6" fillId="0" borderId="0" xfId="0" applyNumberFormat="1" applyFont="1" applyAlignment="1" applyProtection="1">
      <alignment horizontal="center"/>
    </xf>
    <xf numFmtId="3" fontId="10" fillId="0" borderId="0" xfId="0" applyNumberFormat="1" applyFont="1" applyAlignment="1" applyProtection="1">
      <alignment horizontal="center"/>
    </xf>
    <xf numFmtId="3" fontId="10" fillId="2" borderId="0" xfId="0" applyNumberFormat="1" applyFont="1" applyFill="1" applyAlignment="1" applyProtection="1">
      <alignment horizontal="center" wrapText="1"/>
    </xf>
    <xf numFmtId="3" fontId="10" fillId="0" borderId="0" xfId="0" applyNumberFormat="1" applyFont="1" applyAlignment="1" applyProtection="1">
      <alignment horizontal="center" wrapText="1"/>
    </xf>
    <xf numFmtId="0" fontId="3" fillId="0" borderId="0" xfId="0" applyFont="1" applyAlignment="1" applyProtection="1">
      <alignment horizontal="center" wrapText="1"/>
    </xf>
    <xf numFmtId="4" fontId="3" fillId="0" borderId="0" xfId="0" applyNumberFormat="1" applyFont="1" applyProtection="1"/>
    <xf numFmtId="0" fontId="5" fillId="0" borderId="0" xfId="0" applyFont="1" applyProtection="1"/>
    <xf numFmtId="0" fontId="1" fillId="0" borderId="8" xfId="1" applyFont="1" applyFill="1" applyBorder="1" applyAlignment="1" applyProtection="1">
      <alignment horizontal="left" vertical="center" wrapText="1"/>
    </xf>
    <xf numFmtId="0" fontId="1" fillId="0" borderId="3" xfId="1" applyFont="1" applyFill="1" applyBorder="1" applyAlignment="1" applyProtection="1">
      <alignment horizontal="center" vertical="center" wrapText="1"/>
    </xf>
    <xf numFmtId="3" fontId="2" fillId="3" borderId="3" xfId="1" applyNumberFormat="1" applyFont="1" applyFill="1" applyBorder="1" applyAlignment="1" applyProtection="1">
      <alignment horizontal="right" vertical="center" wrapText="1" indent="1"/>
    </xf>
    <xf numFmtId="164" fontId="1" fillId="3" borderId="11" xfId="1" applyNumberFormat="1" applyFont="1" applyFill="1" applyBorder="1" applyAlignment="1" applyProtection="1">
      <alignment horizontal="right" vertical="center" wrapText="1" indent="1"/>
    </xf>
    <xf numFmtId="164" fontId="2" fillId="3" borderId="15" xfId="1" applyNumberFormat="1" applyFont="1" applyFill="1" applyBorder="1" applyAlignment="1" applyProtection="1">
      <alignment horizontal="right" vertical="center" wrapText="1" indent="1"/>
    </xf>
    <xf numFmtId="164" fontId="2" fillId="0" borderId="16" xfId="1" applyNumberFormat="1" applyFont="1" applyFill="1" applyBorder="1" applyAlignment="1" applyProtection="1">
      <alignment horizontal="right" vertical="center" wrapText="1" indent="1"/>
    </xf>
    <xf numFmtId="0" fontId="12" fillId="0" borderId="0" xfId="0" applyFont="1" applyProtection="1"/>
    <xf numFmtId="3" fontId="10" fillId="0" borderId="0" xfId="0" applyNumberFormat="1" applyFont="1" applyProtection="1"/>
    <xf numFmtId="3" fontId="10" fillId="0" borderId="0" xfId="0" applyNumberFormat="1" applyFont="1" applyAlignment="1" applyProtection="1">
      <alignment horizontal="right" indent="1"/>
    </xf>
    <xf numFmtId="3" fontId="12" fillId="0" borderId="0" xfId="0" applyNumberFormat="1" applyFont="1" applyProtection="1"/>
    <xf numFmtId="4" fontId="12" fillId="0" borderId="0" xfId="0" applyNumberFormat="1" applyFont="1" applyProtection="1"/>
    <xf numFmtId="0" fontId="4" fillId="0" borderId="0" xfId="0" applyFont="1" applyProtection="1"/>
    <xf numFmtId="0" fontId="1" fillId="0" borderId="6" xfId="1" applyFont="1" applyFill="1" applyBorder="1" applyAlignment="1" applyProtection="1">
      <alignment horizontal="left" vertical="center" wrapText="1"/>
    </xf>
    <xf numFmtId="0" fontId="1" fillId="0" borderId="7" xfId="1" applyFont="1" applyFill="1" applyBorder="1" applyAlignment="1" applyProtection="1">
      <alignment horizontal="center" vertical="center" wrapText="1"/>
    </xf>
    <xf numFmtId="3" fontId="1" fillId="3" borderId="4" xfId="1" applyNumberFormat="1" applyFont="1" applyFill="1" applyBorder="1" applyAlignment="1" applyProtection="1">
      <alignment horizontal="right" vertical="center" wrapText="1" indent="1"/>
    </xf>
    <xf numFmtId="164" fontId="1" fillId="3" borderId="1" xfId="1" applyNumberFormat="1" applyFont="1" applyFill="1" applyBorder="1" applyAlignment="1" applyProtection="1">
      <alignment horizontal="right" vertical="center" wrapText="1" indent="1"/>
    </xf>
    <xf numFmtId="164" fontId="2" fillId="3" borderId="17" xfId="1" applyNumberFormat="1" applyFont="1" applyFill="1" applyBorder="1" applyAlignment="1" applyProtection="1">
      <alignment horizontal="right" vertical="center" wrapText="1" indent="1"/>
    </xf>
    <xf numFmtId="164" fontId="2" fillId="0" borderId="18" xfId="1" applyNumberFormat="1" applyFont="1" applyFill="1" applyBorder="1" applyAlignment="1" applyProtection="1">
      <alignment horizontal="right" vertical="center" wrapText="1" indent="1"/>
    </xf>
    <xf numFmtId="164" fontId="8" fillId="0" borderId="0" xfId="0" applyNumberFormat="1" applyFont="1" applyAlignment="1" applyProtection="1">
      <alignment horizontal="right" vertical="center" indent="1"/>
    </xf>
    <xf numFmtId="3" fontId="6" fillId="0" borderId="0" xfId="0" applyNumberFormat="1" applyFont="1" applyProtection="1"/>
    <xf numFmtId="0" fontId="1" fillId="0" borderId="6" xfId="0" applyFont="1" applyBorder="1" applyAlignment="1" applyProtection="1">
      <alignment horizontal="left" vertical="center" wrapText="1"/>
    </xf>
    <xf numFmtId="3" fontId="1" fillId="3" borderId="4" xfId="1" applyNumberFormat="1" applyFont="1" applyFill="1" applyBorder="1" applyAlignment="1" applyProtection="1">
      <alignment horizontal="right" vertical="center" indent="1"/>
    </xf>
    <xf numFmtId="164" fontId="1" fillId="3" borderId="1" xfId="1" applyNumberFormat="1" applyFont="1" applyFill="1" applyBorder="1" applyAlignment="1" applyProtection="1">
      <alignment horizontal="right" vertical="center" indent="1"/>
    </xf>
    <xf numFmtId="0" fontId="3" fillId="0" borderId="0" xfId="0" applyFont="1" applyAlignment="1" applyProtection="1">
      <alignment horizontal="left" indent="1"/>
    </xf>
    <xf numFmtId="3" fontId="6" fillId="0" borderId="0" xfId="0" applyNumberFormat="1" applyFont="1" applyAlignment="1" applyProtection="1">
      <alignment horizontal="right"/>
    </xf>
    <xf numFmtId="3" fontId="10" fillId="0" borderId="0" xfId="0" applyNumberFormat="1" applyFont="1" applyAlignment="1" applyProtection="1">
      <alignment horizontal="right"/>
    </xf>
    <xf numFmtId="3" fontId="10" fillId="0" borderId="0" xfId="0" applyNumberFormat="1" applyFont="1" applyAlignment="1" applyProtection="1">
      <alignment horizontal="left" indent="1"/>
    </xf>
    <xf numFmtId="2" fontId="3" fillId="0" borderId="0" xfId="0" applyNumberFormat="1" applyFont="1" applyAlignment="1" applyProtection="1">
      <alignment horizontal="right"/>
    </xf>
    <xf numFmtId="4" fontId="3" fillId="0" borderId="0" xfId="0" applyNumberFormat="1" applyFont="1" applyAlignment="1" applyProtection="1">
      <alignment horizontal="right" indent="1"/>
    </xf>
    <xf numFmtId="0" fontId="5" fillId="0" borderId="0" xfId="0" applyFont="1" applyAlignment="1" applyProtection="1">
      <alignment horizontal="left" indent="1"/>
    </xf>
    <xf numFmtId="164" fontId="1" fillId="3" borderId="0" xfId="0" applyNumberFormat="1" applyFont="1" applyFill="1" applyBorder="1" applyAlignment="1" applyProtection="1">
      <alignment horizontal="right" indent="1"/>
    </xf>
    <xf numFmtId="0" fontId="1" fillId="0" borderId="4" xfId="1" applyFont="1" applyFill="1" applyBorder="1" applyAlignment="1" applyProtection="1">
      <alignment horizontal="center" vertical="center" wrapText="1"/>
    </xf>
    <xf numFmtId="3" fontId="11" fillId="0" borderId="0" xfId="0" applyNumberFormat="1" applyFont="1" applyProtection="1"/>
    <xf numFmtId="3" fontId="1" fillId="3" borderId="4" xfId="0" applyNumberFormat="1" applyFont="1" applyFill="1" applyBorder="1" applyAlignment="1" applyProtection="1">
      <alignment horizontal="right" vertical="center" indent="1"/>
    </xf>
    <xf numFmtId="164" fontId="1" fillId="3" borderId="1" xfId="0" applyNumberFormat="1" applyFont="1" applyFill="1" applyBorder="1" applyAlignment="1" applyProtection="1">
      <alignment horizontal="right" indent="1"/>
    </xf>
    <xf numFmtId="164" fontId="8" fillId="0" borderId="0" xfId="0" applyNumberFormat="1" applyFont="1" applyFill="1" applyAlignment="1" applyProtection="1">
      <alignment horizontal="right" vertical="center" indent="1"/>
    </xf>
    <xf numFmtId="0" fontId="3" fillId="0" borderId="0" xfId="0" applyFont="1" applyFill="1" applyProtection="1"/>
    <xf numFmtId="3" fontId="10" fillId="0" borderId="0" xfId="0" applyNumberFormat="1" applyFont="1" applyFill="1" applyProtection="1"/>
    <xf numFmtId="3" fontId="10" fillId="0" borderId="0" xfId="0" applyNumberFormat="1" applyFont="1" applyFill="1" applyAlignment="1" applyProtection="1">
      <alignment horizontal="right" indent="1"/>
    </xf>
    <xf numFmtId="4" fontId="3" fillId="0" borderId="0" xfId="0" applyNumberFormat="1" applyFont="1" applyFill="1" applyProtection="1"/>
    <xf numFmtId="0" fontId="5" fillId="0" borderId="0" xfId="0" applyFont="1" applyFill="1" applyProtection="1"/>
    <xf numFmtId="3" fontId="11" fillId="0" borderId="0" xfId="0" applyNumberFormat="1" applyFont="1" applyFill="1" applyProtection="1"/>
    <xf numFmtId="0" fontId="8" fillId="0" borderId="0" xfId="0" applyFont="1" applyFill="1" applyProtection="1"/>
    <xf numFmtId="4" fontId="8" fillId="0" borderId="0" xfId="0" applyNumberFormat="1" applyFont="1" applyFill="1" applyProtection="1"/>
    <xf numFmtId="0" fontId="1" fillId="0" borderId="0" xfId="0" applyFont="1" applyFill="1" applyProtection="1"/>
    <xf numFmtId="0" fontId="8" fillId="0" borderId="0" xfId="0" applyFont="1" applyProtection="1"/>
    <xf numFmtId="4" fontId="8" fillId="0" borderId="0" xfId="0" applyNumberFormat="1" applyFont="1" applyProtection="1"/>
    <xf numFmtId="0" fontId="1" fillId="0" borderId="0" xfId="0" applyFont="1" applyProtection="1"/>
    <xf numFmtId="0" fontId="2" fillId="0" borderId="6" xfId="0" applyFont="1" applyFill="1" applyBorder="1" applyAlignment="1" applyProtection="1">
      <alignment horizontal="left" vertical="center" wrapText="1"/>
    </xf>
    <xf numFmtId="0" fontId="8" fillId="0" borderId="0" xfId="0" applyFont="1" applyAlignment="1" applyProtection="1"/>
    <xf numFmtId="3" fontId="11" fillId="0" borderId="0" xfId="0" applyNumberFormat="1" applyFont="1" applyAlignment="1" applyProtection="1"/>
    <xf numFmtId="3" fontId="10" fillId="0" borderId="0" xfId="0" applyNumberFormat="1" applyFont="1" applyAlignment="1" applyProtection="1"/>
    <xf numFmtId="4" fontId="8" fillId="0" borderId="0" xfId="0" applyNumberFormat="1" applyFont="1" applyAlignment="1" applyProtection="1"/>
    <xf numFmtId="0" fontId="1" fillId="0" borderId="0" xfId="0" applyFont="1" applyAlignment="1" applyProtection="1"/>
    <xf numFmtId="3" fontId="1" fillId="3" borderId="4" xfId="0" applyNumberFormat="1" applyFont="1" applyFill="1" applyBorder="1" applyAlignment="1" applyProtection="1">
      <alignment horizontal="right" indent="1"/>
    </xf>
    <xf numFmtId="3" fontId="8" fillId="0" borderId="0" xfId="0" applyNumberFormat="1" applyFont="1" applyProtection="1"/>
    <xf numFmtId="0" fontId="1" fillId="0" borderId="9" xfId="1" applyFont="1" applyFill="1" applyBorder="1" applyAlignment="1" applyProtection="1">
      <alignment horizontal="left" vertical="center" wrapText="1"/>
    </xf>
    <xf numFmtId="0" fontId="1" fillId="0" borderId="5" xfId="1" applyFont="1" applyFill="1" applyBorder="1" applyAlignment="1" applyProtection="1">
      <alignment horizontal="center" vertical="center" wrapText="1"/>
    </xf>
    <xf numFmtId="3" fontId="1" fillId="3" borderId="5" xfId="1" applyNumberFormat="1" applyFont="1" applyFill="1" applyBorder="1" applyAlignment="1" applyProtection="1">
      <alignment horizontal="right" vertical="center" indent="1"/>
    </xf>
    <xf numFmtId="164" fontId="1" fillId="3" borderId="10" xfId="0" applyNumberFormat="1" applyFont="1" applyFill="1" applyBorder="1" applyAlignment="1" applyProtection="1">
      <alignment horizontal="right" indent="1"/>
    </xf>
    <xf numFmtId="164" fontId="2" fillId="3" borderId="19" xfId="1" applyNumberFormat="1" applyFont="1" applyFill="1" applyBorder="1" applyAlignment="1" applyProtection="1">
      <alignment horizontal="right" vertical="center" wrapText="1" indent="1"/>
    </xf>
    <xf numFmtId="164" fontId="2" fillId="0" borderId="20" xfId="1" applyNumberFormat="1" applyFont="1" applyFill="1" applyBorder="1" applyAlignment="1" applyProtection="1">
      <alignment horizontal="right" vertical="center" wrapText="1" indent="1"/>
    </xf>
    <xf numFmtId="0" fontId="1" fillId="0" borderId="0" xfId="1" applyFont="1" applyFill="1" applyBorder="1" applyAlignment="1" applyProtection="1">
      <alignment horizontal="left" vertical="center" wrapText="1"/>
    </xf>
    <xf numFmtId="0" fontId="1" fillId="0" borderId="0" xfId="1" applyFont="1" applyFill="1" applyBorder="1" applyAlignment="1" applyProtection="1">
      <alignment horizontal="center" vertical="center" wrapText="1"/>
    </xf>
    <xf numFmtId="3" fontId="1" fillId="0" borderId="0" xfId="1" applyNumberFormat="1" applyFont="1" applyFill="1" applyBorder="1" applyAlignment="1" applyProtection="1">
      <alignment horizontal="right" vertical="center" indent="1"/>
    </xf>
    <xf numFmtId="164" fontId="1" fillId="0" borderId="0" xfId="0" applyNumberFormat="1" applyFont="1" applyFill="1" applyBorder="1" applyAlignment="1" applyProtection="1">
      <alignment horizontal="right" indent="1"/>
    </xf>
    <xf numFmtId="164" fontId="1" fillId="0" borderId="0" xfId="1" applyNumberFormat="1" applyFont="1" applyFill="1" applyBorder="1" applyAlignment="1" applyProtection="1">
      <alignment horizontal="right" vertical="center" wrapText="1" indent="1"/>
    </xf>
    <xf numFmtId="164" fontId="14" fillId="0" borderId="0" xfId="1" applyNumberFormat="1" applyFont="1" applyFill="1" applyBorder="1" applyAlignment="1" applyProtection="1">
      <alignment horizontal="right" vertical="center" wrapText="1" indent="1"/>
    </xf>
    <xf numFmtId="164" fontId="2" fillId="0" borderId="0" xfId="1" applyNumberFormat="1" applyFont="1" applyFill="1" applyBorder="1" applyAlignment="1" applyProtection="1">
      <alignment horizontal="right" vertical="center" wrapText="1" indent="1"/>
    </xf>
    <xf numFmtId="0" fontId="16" fillId="0" borderId="0" xfId="1" applyFont="1" applyFill="1" applyBorder="1" applyAlignment="1" applyProtection="1">
      <alignment horizontal="left" vertical="center" wrapText="1"/>
    </xf>
    <xf numFmtId="0" fontId="16" fillId="0" borderId="0" xfId="1" applyFont="1" applyFill="1" applyBorder="1" applyAlignment="1" applyProtection="1">
      <alignment horizontal="center" vertical="center" wrapText="1"/>
    </xf>
    <xf numFmtId="3" fontId="3" fillId="0" borderId="0" xfId="0" applyNumberFormat="1" applyFont="1" applyAlignment="1" applyProtection="1">
      <alignment horizontal="right" vertical="center" indent="1"/>
    </xf>
    <xf numFmtId="164" fontId="8" fillId="0" borderId="0" xfId="0" applyNumberFormat="1" applyFont="1" applyProtection="1"/>
    <xf numFmtId="0" fontId="1" fillId="0" borderId="21" xfId="1" applyFont="1" applyFill="1" applyBorder="1" applyAlignment="1" applyProtection="1">
      <alignment horizontal="left" vertical="center" wrapText="1"/>
    </xf>
    <xf numFmtId="0" fontId="1" fillId="0" borderId="22" xfId="1" applyFont="1" applyFill="1" applyBorder="1" applyAlignment="1" applyProtection="1">
      <alignment horizontal="center" vertical="center" wrapText="1"/>
    </xf>
    <xf numFmtId="3" fontId="1" fillId="3" borderId="22" xfId="1" applyNumberFormat="1" applyFont="1" applyFill="1" applyBorder="1" applyAlignment="1" applyProtection="1">
      <alignment horizontal="right" vertical="center" indent="1"/>
    </xf>
    <xf numFmtId="164" fontId="1" fillId="3" borderId="22" xfId="0" applyNumberFormat="1" applyFont="1" applyFill="1" applyBorder="1" applyAlignment="1" applyProtection="1">
      <alignment horizontal="right" indent="1"/>
    </xf>
    <xf numFmtId="164" fontId="1" fillId="4" borderId="23" xfId="1" applyNumberFormat="1" applyFont="1" applyFill="1" applyBorder="1" applyAlignment="1" applyProtection="1">
      <alignment horizontal="right" vertical="center" wrapText="1" indent="1"/>
    </xf>
    <xf numFmtId="0" fontId="1" fillId="0" borderId="0" xfId="0" applyFont="1" applyFill="1" applyAlignment="1" applyProtection="1">
      <alignment horizontal="left" vertical="center" wrapText="1"/>
    </xf>
    <xf numFmtId="0" fontId="1" fillId="0" borderId="0" xfId="0" applyFont="1" applyFill="1" applyAlignment="1" applyProtection="1">
      <alignment horizontal="center" vertical="center"/>
    </xf>
    <xf numFmtId="164" fontId="14" fillId="0" borderId="14" xfId="1" applyNumberFormat="1" applyFont="1" applyFill="1" applyBorder="1" applyAlignment="1" applyProtection="1">
      <alignment horizontal="right" vertical="center" wrapText="1" indent="1"/>
    </xf>
    <xf numFmtId="164" fontId="2" fillId="0" borderId="14" xfId="1" applyNumberFormat="1" applyFont="1" applyFill="1" applyBorder="1" applyAlignment="1" applyProtection="1">
      <alignment horizontal="right" vertical="center" wrapText="1" indent="1"/>
    </xf>
    <xf numFmtId="0" fontId="17" fillId="0" borderId="0" xfId="0" applyFont="1" applyFill="1" applyAlignment="1" applyProtection="1">
      <alignment horizontal="left" vertical="center" wrapText="1"/>
    </xf>
    <xf numFmtId="0" fontId="10" fillId="0" borderId="0" xfId="0" applyFont="1" applyFill="1" applyAlignment="1" applyProtection="1">
      <alignment horizontal="center"/>
    </xf>
    <xf numFmtId="3" fontId="3" fillId="0" borderId="0" xfId="0" applyNumberFormat="1" applyFont="1" applyFill="1" applyAlignment="1" applyProtection="1">
      <alignment horizontal="right" vertical="center" indent="1"/>
    </xf>
    <xf numFmtId="0" fontId="7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164" fontId="6" fillId="0" borderId="0" xfId="0" applyNumberFormat="1" applyFont="1" applyFill="1" applyAlignment="1" applyProtection="1">
      <alignment horizontal="right" vertical="center" indent="1"/>
    </xf>
    <xf numFmtId="164" fontId="15" fillId="0" borderId="0" xfId="0" applyNumberFormat="1" applyFont="1" applyFill="1" applyAlignment="1" applyProtection="1">
      <alignment horizontal="right" vertical="center" indent="1"/>
    </xf>
    <xf numFmtId="4" fontId="10" fillId="0" borderId="0" xfId="0" applyNumberFormat="1" applyFont="1" applyAlignment="1" applyProtection="1">
      <alignment horizontal="right" indent="1"/>
    </xf>
    <xf numFmtId="164" fontId="5" fillId="0" borderId="0" xfId="0" applyNumberFormat="1" applyFont="1" applyProtection="1"/>
    <xf numFmtId="0" fontId="10" fillId="0" borderId="0" xfId="0" applyFont="1" applyFill="1" applyAlignment="1" applyProtection="1">
      <alignment horizontal="left" vertical="center" wrapText="1"/>
    </xf>
    <xf numFmtId="0" fontId="18" fillId="0" borderId="0" xfId="0" applyFont="1" applyAlignment="1" applyProtection="1">
      <alignment horizontal="right" vertical="center"/>
    </xf>
    <xf numFmtId="0" fontId="0" fillId="0" borderId="0" xfId="0" applyProtection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93"/>
  <sheetViews>
    <sheetView showGridLines="0" tabSelected="1" topLeftCell="A21" zoomScale="70" zoomScaleNormal="70" workbookViewId="0">
      <pane xSplit="1" topLeftCell="B1" activePane="topRight" state="frozen"/>
      <selection activeCell="A19" sqref="A19"/>
      <selection pane="topRight" activeCell="F61" sqref="F61"/>
    </sheetView>
  </sheetViews>
  <sheetFormatPr baseColWidth="10" defaultColWidth="11.453125" defaultRowHeight="13" x14ac:dyDescent="0.3"/>
  <cols>
    <col min="1" max="1" width="117" style="113" customWidth="1"/>
    <col min="2" max="2" width="16.90625" style="105" bestFit="1" customWidth="1"/>
    <col min="3" max="3" width="13.6328125" style="93" bestFit="1" customWidth="1"/>
    <col min="4" max="4" width="18" style="94" bestFit="1" customWidth="1"/>
    <col min="5" max="5" width="19.36328125" style="67" bestFit="1" customWidth="1"/>
    <col min="6" max="7" width="16.36328125" style="67" bestFit="1" customWidth="1"/>
    <col min="8" max="8" width="17.54296875" style="13" bestFit="1" customWidth="1"/>
    <col min="9" max="9" width="2.26953125" style="14" customWidth="1"/>
    <col min="10" max="10" width="10.81640625" style="41" bestFit="1" customWidth="1"/>
    <col min="11" max="11" width="5.453125" style="29" bestFit="1" customWidth="1"/>
    <col min="12" max="12" width="8.54296875" style="29" bestFit="1" customWidth="1"/>
    <col min="13" max="13" width="11.81640625" style="30" bestFit="1" customWidth="1"/>
    <col min="14" max="14" width="9.81640625" style="14" bestFit="1" customWidth="1"/>
    <col min="15" max="15" width="11.08984375" style="14" bestFit="1" customWidth="1"/>
    <col min="16" max="16" width="8.453125" style="20" bestFit="1" customWidth="1"/>
    <col min="17" max="17" width="0" style="21" hidden="1" customWidth="1"/>
    <col min="18" max="18" width="11.7265625" style="21" hidden="1" customWidth="1"/>
    <col min="19" max="19" width="0" style="21" hidden="1" customWidth="1"/>
    <col min="20" max="20" width="11.453125" style="21"/>
    <col min="21" max="16384" width="11.453125" style="14"/>
  </cols>
  <sheetData>
    <row r="1" spans="1:20" ht="53" customHeight="1" thickBot="1" x14ac:dyDescent="0.35">
      <c r="A1" s="7" t="s">
        <v>0</v>
      </c>
      <c r="B1" s="8" t="s">
        <v>45</v>
      </c>
      <c r="C1" s="9" t="s">
        <v>1</v>
      </c>
      <c r="D1" s="10" t="s">
        <v>62</v>
      </c>
      <c r="E1" s="11" t="s">
        <v>61</v>
      </c>
      <c r="F1" s="12" t="s">
        <v>59</v>
      </c>
      <c r="G1" s="12" t="s">
        <v>60</v>
      </c>
      <c r="J1" s="15"/>
      <c r="K1" s="16"/>
      <c r="L1" s="17"/>
      <c r="M1" s="18"/>
      <c r="N1" s="19"/>
      <c r="O1" s="18"/>
    </row>
    <row r="2" spans="1:20" s="28" customFormat="1" x14ac:dyDescent="0.3">
      <c r="A2" s="22" t="s">
        <v>26</v>
      </c>
      <c r="B2" s="23" t="s">
        <v>46</v>
      </c>
      <c r="C2" s="24">
        <v>84</v>
      </c>
      <c r="D2" s="25">
        <v>9.6999999999999993</v>
      </c>
      <c r="E2" s="5"/>
      <c r="F2" s="26">
        <f>C2*D2</f>
        <v>814.8</v>
      </c>
      <c r="G2" s="27">
        <f>C2*E2</f>
        <v>0</v>
      </c>
      <c r="H2" s="13"/>
      <c r="J2" s="29"/>
      <c r="K2" s="29"/>
      <c r="L2" s="29"/>
      <c r="M2" s="30"/>
      <c r="O2" s="31"/>
      <c r="P2" s="32"/>
      <c r="Q2" s="33"/>
      <c r="R2" s="33"/>
      <c r="S2" s="33"/>
      <c r="T2" s="33"/>
    </row>
    <row r="3" spans="1:20" x14ac:dyDescent="0.3">
      <c r="A3" s="34" t="s">
        <v>27</v>
      </c>
      <c r="B3" s="35" t="s">
        <v>46</v>
      </c>
      <c r="C3" s="36">
        <v>93</v>
      </c>
      <c r="D3" s="37">
        <v>12.13</v>
      </c>
      <c r="E3" s="6"/>
      <c r="F3" s="38">
        <f t="shared" ref="F3:F70" si="0">C3*D3</f>
        <v>1128.0900000000001</v>
      </c>
      <c r="G3" s="39">
        <f t="shared" ref="G3:G69" si="1">C3*E3</f>
        <v>0</v>
      </c>
      <c r="H3" s="40"/>
    </row>
    <row r="4" spans="1:20" x14ac:dyDescent="0.3">
      <c r="A4" s="34" t="s">
        <v>28</v>
      </c>
      <c r="B4" s="35" t="s">
        <v>46</v>
      </c>
      <c r="C4" s="36">
        <v>266</v>
      </c>
      <c r="D4" s="37">
        <v>15.16</v>
      </c>
      <c r="E4" s="6"/>
      <c r="F4" s="38">
        <f t="shared" si="0"/>
        <v>4032.56</v>
      </c>
      <c r="G4" s="39">
        <f t="shared" si="1"/>
        <v>0</v>
      </c>
      <c r="H4" s="40"/>
    </row>
    <row r="5" spans="1:20" x14ac:dyDescent="0.3">
      <c r="A5" s="34" t="s">
        <v>29</v>
      </c>
      <c r="B5" s="35" t="s">
        <v>46</v>
      </c>
      <c r="C5" s="36">
        <v>131</v>
      </c>
      <c r="D5" s="37">
        <v>18.95</v>
      </c>
      <c r="E5" s="6"/>
      <c r="F5" s="38">
        <f t="shared" si="0"/>
        <v>2482.4499999999998</v>
      </c>
      <c r="G5" s="39">
        <f t="shared" si="1"/>
        <v>0</v>
      </c>
      <c r="H5" s="40"/>
    </row>
    <row r="6" spans="1:20" x14ac:dyDescent="0.3">
      <c r="A6" s="42" t="s">
        <v>31</v>
      </c>
      <c r="B6" s="35" t="s">
        <v>46</v>
      </c>
      <c r="C6" s="36">
        <v>4</v>
      </c>
      <c r="D6" s="37">
        <v>23.69</v>
      </c>
      <c r="E6" s="6"/>
      <c r="F6" s="38">
        <f t="shared" si="0"/>
        <v>94.76</v>
      </c>
      <c r="G6" s="39">
        <f t="shared" si="1"/>
        <v>0</v>
      </c>
      <c r="H6" s="40"/>
    </row>
    <row r="7" spans="1:20" s="45" customFormat="1" ht="25" x14ac:dyDescent="0.3">
      <c r="A7" s="34" t="s">
        <v>32</v>
      </c>
      <c r="B7" s="35" t="s">
        <v>46</v>
      </c>
      <c r="C7" s="43">
        <v>423</v>
      </c>
      <c r="D7" s="44">
        <v>9.07</v>
      </c>
      <c r="E7" s="1"/>
      <c r="F7" s="38">
        <f t="shared" si="0"/>
        <v>3836.61</v>
      </c>
      <c r="G7" s="39">
        <f t="shared" si="1"/>
        <v>0</v>
      </c>
      <c r="H7" s="40"/>
      <c r="J7" s="46"/>
      <c r="K7" s="47"/>
      <c r="L7" s="48"/>
      <c r="M7" s="30"/>
      <c r="N7" s="49"/>
      <c r="O7" s="49"/>
      <c r="P7" s="50"/>
      <c r="Q7" s="51"/>
      <c r="R7" s="51"/>
      <c r="S7" s="51"/>
      <c r="T7" s="51"/>
    </row>
    <row r="8" spans="1:20" ht="25" x14ac:dyDescent="0.3">
      <c r="A8" s="34" t="s">
        <v>33</v>
      </c>
      <c r="B8" s="35" t="s">
        <v>46</v>
      </c>
      <c r="C8" s="43">
        <v>933</v>
      </c>
      <c r="D8" s="37">
        <v>6.3</v>
      </c>
      <c r="E8" s="2"/>
      <c r="F8" s="38">
        <f t="shared" si="0"/>
        <v>5877.9</v>
      </c>
      <c r="G8" s="39">
        <f t="shared" si="1"/>
        <v>0</v>
      </c>
      <c r="H8" s="40"/>
    </row>
    <row r="9" spans="1:20" ht="25" x14ac:dyDescent="0.3">
      <c r="A9" s="34" t="s">
        <v>34</v>
      </c>
      <c r="B9" s="35" t="s">
        <v>46</v>
      </c>
      <c r="C9" s="43">
        <v>1036</v>
      </c>
      <c r="D9" s="37">
        <v>7.56</v>
      </c>
      <c r="E9" s="2"/>
      <c r="F9" s="38">
        <f t="shared" si="0"/>
        <v>7832.16</v>
      </c>
      <c r="G9" s="39">
        <f t="shared" si="1"/>
        <v>0</v>
      </c>
      <c r="H9" s="40"/>
    </row>
    <row r="10" spans="1:20" ht="25" x14ac:dyDescent="0.3">
      <c r="A10" s="34" t="s">
        <v>35</v>
      </c>
      <c r="B10" s="35" t="s">
        <v>46</v>
      </c>
      <c r="C10" s="43">
        <v>728</v>
      </c>
      <c r="D10" s="52">
        <v>5.25</v>
      </c>
      <c r="E10" s="2"/>
      <c r="F10" s="38">
        <f t="shared" si="0"/>
        <v>3822</v>
      </c>
      <c r="G10" s="39">
        <f t="shared" si="1"/>
        <v>0</v>
      </c>
      <c r="H10" s="40"/>
    </row>
    <row r="11" spans="1:20" x14ac:dyDescent="0.3">
      <c r="A11" s="34" t="s">
        <v>49</v>
      </c>
      <c r="B11" s="53" t="s">
        <v>47</v>
      </c>
      <c r="C11" s="43">
        <v>582</v>
      </c>
      <c r="D11" s="37">
        <v>1.8</v>
      </c>
      <c r="E11" s="2"/>
      <c r="F11" s="38">
        <f t="shared" si="0"/>
        <v>1047.6000000000001</v>
      </c>
      <c r="G11" s="39">
        <f t="shared" si="1"/>
        <v>0</v>
      </c>
      <c r="H11" s="40"/>
      <c r="J11" s="54"/>
    </row>
    <row r="12" spans="1:20" s="58" customFormat="1" x14ac:dyDescent="0.3">
      <c r="A12" s="34" t="s">
        <v>14</v>
      </c>
      <c r="B12" s="35" t="s">
        <v>46</v>
      </c>
      <c r="C12" s="55">
        <v>8</v>
      </c>
      <c r="D12" s="56">
        <v>360.5</v>
      </c>
      <c r="E12" s="2"/>
      <c r="F12" s="38">
        <f t="shared" si="0"/>
        <v>2884</v>
      </c>
      <c r="G12" s="39">
        <f t="shared" si="1"/>
        <v>0</v>
      </c>
      <c r="H12" s="57"/>
      <c r="J12" s="59"/>
      <c r="K12" s="59"/>
      <c r="L12" s="59"/>
      <c r="M12" s="60"/>
      <c r="P12" s="61"/>
      <c r="Q12" s="62"/>
      <c r="R12" s="62"/>
      <c r="S12" s="62"/>
      <c r="T12" s="62"/>
    </row>
    <row r="13" spans="1:20" s="58" customFormat="1" x14ac:dyDescent="0.3">
      <c r="A13" s="34" t="s">
        <v>15</v>
      </c>
      <c r="B13" s="35" t="s">
        <v>46</v>
      </c>
      <c r="C13" s="55">
        <v>2</v>
      </c>
      <c r="D13" s="56">
        <v>1133</v>
      </c>
      <c r="E13" s="2"/>
      <c r="F13" s="38">
        <f t="shared" si="0"/>
        <v>2266</v>
      </c>
      <c r="G13" s="39">
        <f t="shared" si="1"/>
        <v>0</v>
      </c>
      <c r="H13" s="57"/>
      <c r="J13" s="63"/>
      <c r="K13" s="59"/>
      <c r="L13" s="59"/>
      <c r="M13" s="60"/>
      <c r="P13" s="61"/>
      <c r="Q13" s="62"/>
      <c r="R13" s="62"/>
      <c r="S13" s="62"/>
      <c r="T13" s="62"/>
    </row>
    <row r="14" spans="1:20" s="58" customFormat="1" x14ac:dyDescent="0.3">
      <c r="A14" s="34" t="s">
        <v>16</v>
      </c>
      <c r="B14" s="35" t="s">
        <v>46</v>
      </c>
      <c r="C14" s="55">
        <v>3</v>
      </c>
      <c r="D14" s="56">
        <v>1339</v>
      </c>
      <c r="E14" s="2"/>
      <c r="F14" s="38">
        <f t="shared" si="0"/>
        <v>4017</v>
      </c>
      <c r="G14" s="39">
        <f t="shared" si="1"/>
        <v>0</v>
      </c>
      <c r="H14" s="57"/>
      <c r="J14" s="63"/>
      <c r="K14" s="59"/>
      <c r="L14" s="59"/>
      <c r="M14" s="60"/>
      <c r="P14" s="61"/>
      <c r="Q14" s="62"/>
      <c r="R14" s="62"/>
      <c r="S14" s="62"/>
      <c r="T14" s="62"/>
    </row>
    <row r="15" spans="1:20" s="58" customFormat="1" x14ac:dyDescent="0.3">
      <c r="A15" s="34" t="s">
        <v>17</v>
      </c>
      <c r="B15" s="35" t="s">
        <v>46</v>
      </c>
      <c r="C15" s="55">
        <v>2</v>
      </c>
      <c r="D15" s="56">
        <v>1545</v>
      </c>
      <c r="E15" s="2"/>
      <c r="F15" s="38">
        <f t="shared" si="0"/>
        <v>3090</v>
      </c>
      <c r="G15" s="39">
        <f t="shared" si="1"/>
        <v>0</v>
      </c>
      <c r="H15" s="57"/>
      <c r="J15" s="63"/>
      <c r="K15" s="59"/>
      <c r="L15" s="59"/>
      <c r="M15" s="60"/>
      <c r="P15" s="61"/>
      <c r="Q15" s="62"/>
      <c r="R15" s="62"/>
      <c r="S15" s="62"/>
      <c r="T15" s="62"/>
    </row>
    <row r="16" spans="1:20" s="58" customFormat="1" x14ac:dyDescent="0.3">
      <c r="A16" s="34" t="s">
        <v>21</v>
      </c>
      <c r="B16" s="35" t="s">
        <v>46</v>
      </c>
      <c r="C16" s="55">
        <v>2</v>
      </c>
      <c r="D16" s="56">
        <v>1957</v>
      </c>
      <c r="E16" s="2"/>
      <c r="F16" s="38">
        <f t="shared" si="0"/>
        <v>3914</v>
      </c>
      <c r="G16" s="39">
        <f t="shared" si="1"/>
        <v>0</v>
      </c>
      <c r="H16" s="57"/>
      <c r="J16" s="63"/>
      <c r="K16" s="59"/>
      <c r="L16" s="59"/>
      <c r="M16" s="60"/>
      <c r="P16" s="61"/>
      <c r="Q16" s="62"/>
      <c r="R16" s="62"/>
      <c r="S16" s="62"/>
      <c r="T16" s="62"/>
    </row>
    <row r="17" spans="1:20" s="58" customFormat="1" x14ac:dyDescent="0.3">
      <c r="A17" s="34" t="s">
        <v>22</v>
      </c>
      <c r="B17" s="35" t="s">
        <v>46</v>
      </c>
      <c r="C17" s="55">
        <v>1</v>
      </c>
      <c r="D17" s="56">
        <v>2472</v>
      </c>
      <c r="E17" s="2"/>
      <c r="F17" s="38">
        <f t="shared" si="0"/>
        <v>2472</v>
      </c>
      <c r="G17" s="39">
        <f t="shared" si="1"/>
        <v>0</v>
      </c>
      <c r="H17" s="57"/>
      <c r="J17" s="63"/>
      <c r="K17" s="59"/>
      <c r="L17" s="59"/>
      <c r="M17" s="60"/>
      <c r="P17" s="61"/>
      <c r="Q17" s="62"/>
      <c r="R17" s="62"/>
      <c r="S17" s="62"/>
      <c r="T17" s="62"/>
    </row>
    <row r="18" spans="1:20" x14ac:dyDescent="0.3">
      <c r="A18" s="34" t="s">
        <v>2</v>
      </c>
      <c r="B18" s="35" t="s">
        <v>46</v>
      </c>
      <c r="C18" s="43">
        <v>21</v>
      </c>
      <c r="D18" s="37">
        <v>8.69</v>
      </c>
      <c r="E18" s="2"/>
      <c r="F18" s="38">
        <f t="shared" si="0"/>
        <v>182.48999999999998</v>
      </c>
      <c r="G18" s="39">
        <f t="shared" si="1"/>
        <v>0</v>
      </c>
      <c r="H18" s="40"/>
      <c r="J18" s="29"/>
    </row>
    <row r="19" spans="1:20" x14ac:dyDescent="0.3">
      <c r="A19" s="34" t="s">
        <v>3</v>
      </c>
      <c r="B19" s="35" t="s">
        <v>46</v>
      </c>
      <c r="C19" s="43">
        <v>57</v>
      </c>
      <c r="D19" s="37">
        <v>11.3</v>
      </c>
      <c r="E19" s="2"/>
      <c r="F19" s="38">
        <f t="shared" si="0"/>
        <v>644.1</v>
      </c>
      <c r="G19" s="39">
        <f t="shared" si="1"/>
        <v>0</v>
      </c>
      <c r="H19" s="40"/>
      <c r="J19" s="29"/>
    </row>
    <row r="20" spans="1:20" x14ac:dyDescent="0.3">
      <c r="A20" s="34" t="s">
        <v>4</v>
      </c>
      <c r="B20" s="35" t="s">
        <v>46</v>
      </c>
      <c r="C20" s="43">
        <v>88</v>
      </c>
      <c r="D20" s="37">
        <v>14.69</v>
      </c>
      <c r="E20" s="2"/>
      <c r="F20" s="38">
        <f t="shared" si="0"/>
        <v>1292.72</v>
      </c>
      <c r="G20" s="39">
        <f t="shared" si="1"/>
        <v>0</v>
      </c>
      <c r="H20" s="40"/>
      <c r="J20" s="29"/>
    </row>
    <row r="21" spans="1:20" x14ac:dyDescent="0.3">
      <c r="A21" s="34" t="s">
        <v>5</v>
      </c>
      <c r="B21" s="35" t="s">
        <v>46</v>
      </c>
      <c r="C21" s="43">
        <v>123</v>
      </c>
      <c r="D21" s="37">
        <v>19.100000000000001</v>
      </c>
      <c r="E21" s="2"/>
      <c r="F21" s="38">
        <f t="shared" si="0"/>
        <v>2349.3000000000002</v>
      </c>
      <c r="G21" s="39">
        <f t="shared" si="1"/>
        <v>0</v>
      </c>
      <c r="H21" s="40"/>
    </row>
    <row r="22" spans="1:20" x14ac:dyDescent="0.3">
      <c r="A22" s="34" t="s">
        <v>6</v>
      </c>
      <c r="B22" s="35" t="s">
        <v>46</v>
      </c>
      <c r="C22" s="43">
        <v>70</v>
      </c>
      <c r="D22" s="37">
        <v>24.83</v>
      </c>
      <c r="E22" s="2"/>
      <c r="F22" s="38">
        <f t="shared" si="0"/>
        <v>1738.1</v>
      </c>
      <c r="G22" s="39">
        <f t="shared" si="1"/>
        <v>0</v>
      </c>
      <c r="H22" s="40"/>
    </row>
    <row r="23" spans="1:20" x14ac:dyDescent="0.3">
      <c r="A23" s="34" t="s">
        <v>18</v>
      </c>
      <c r="B23" s="35" t="s">
        <v>46</v>
      </c>
      <c r="C23" s="43">
        <v>7</v>
      </c>
      <c r="D23" s="37">
        <v>32.270000000000003</v>
      </c>
      <c r="E23" s="2"/>
      <c r="F23" s="38">
        <f t="shared" si="0"/>
        <v>225.89000000000001</v>
      </c>
      <c r="G23" s="39">
        <f t="shared" si="1"/>
        <v>0</v>
      </c>
      <c r="H23" s="40"/>
      <c r="J23" s="29"/>
    </row>
    <row r="24" spans="1:20" x14ac:dyDescent="0.3">
      <c r="A24" s="34" t="s">
        <v>50</v>
      </c>
      <c r="B24" s="53" t="s">
        <v>47</v>
      </c>
      <c r="C24" s="43">
        <v>274</v>
      </c>
      <c r="D24" s="37">
        <v>0.31</v>
      </c>
      <c r="E24" s="2"/>
      <c r="F24" s="38">
        <f t="shared" si="0"/>
        <v>84.94</v>
      </c>
      <c r="G24" s="39">
        <f t="shared" si="1"/>
        <v>0</v>
      </c>
      <c r="H24" s="40"/>
    </row>
    <row r="25" spans="1:20" s="64" customFormat="1" x14ac:dyDescent="0.3">
      <c r="A25" s="34" t="s">
        <v>7</v>
      </c>
      <c r="B25" s="35" t="s">
        <v>46</v>
      </c>
      <c r="C25" s="43">
        <v>9</v>
      </c>
      <c r="D25" s="37">
        <v>15.39</v>
      </c>
      <c r="E25" s="2"/>
      <c r="F25" s="38">
        <f t="shared" si="0"/>
        <v>138.51</v>
      </c>
      <c r="G25" s="39">
        <f t="shared" si="1"/>
        <v>0</v>
      </c>
      <c r="H25" s="57"/>
      <c r="J25" s="59"/>
      <c r="K25" s="59"/>
      <c r="L25" s="59"/>
      <c r="M25" s="60"/>
      <c r="P25" s="65"/>
      <c r="Q25" s="66"/>
      <c r="R25" s="66"/>
      <c r="S25" s="66"/>
      <c r="T25" s="66"/>
    </row>
    <row r="26" spans="1:20" s="64" customFormat="1" x14ac:dyDescent="0.3">
      <c r="A26" s="34" t="s">
        <v>8</v>
      </c>
      <c r="B26" s="35" t="s">
        <v>46</v>
      </c>
      <c r="C26" s="43">
        <v>16</v>
      </c>
      <c r="D26" s="37">
        <v>21.55</v>
      </c>
      <c r="E26" s="2"/>
      <c r="F26" s="38">
        <f t="shared" si="0"/>
        <v>344.8</v>
      </c>
      <c r="G26" s="39">
        <f t="shared" si="1"/>
        <v>0</v>
      </c>
      <c r="H26" s="57"/>
      <c r="J26" s="59"/>
      <c r="K26" s="59"/>
      <c r="L26" s="59"/>
      <c r="M26" s="60"/>
      <c r="P26" s="65"/>
      <c r="Q26" s="66"/>
      <c r="R26" s="66"/>
      <c r="S26" s="66"/>
      <c r="T26" s="66"/>
    </row>
    <row r="27" spans="1:20" s="64" customFormat="1" x14ac:dyDescent="0.3">
      <c r="A27" s="34" t="s">
        <v>9</v>
      </c>
      <c r="B27" s="35" t="s">
        <v>46</v>
      </c>
      <c r="C27" s="43">
        <v>19</v>
      </c>
      <c r="D27" s="37">
        <v>30.16</v>
      </c>
      <c r="E27" s="2"/>
      <c r="F27" s="38">
        <f t="shared" si="0"/>
        <v>573.04</v>
      </c>
      <c r="G27" s="39">
        <f t="shared" si="1"/>
        <v>0</v>
      </c>
      <c r="H27" s="57"/>
      <c r="J27" s="59"/>
      <c r="K27" s="59"/>
      <c r="L27" s="59"/>
      <c r="M27" s="60"/>
      <c r="P27" s="65"/>
      <c r="Q27" s="66"/>
      <c r="R27" s="66"/>
      <c r="S27" s="66"/>
      <c r="T27" s="66"/>
    </row>
    <row r="28" spans="1:20" s="64" customFormat="1" x14ac:dyDescent="0.3">
      <c r="A28" s="34" t="s">
        <v>23</v>
      </c>
      <c r="B28" s="35" t="s">
        <v>46</v>
      </c>
      <c r="C28" s="43">
        <v>3</v>
      </c>
      <c r="D28" s="37">
        <v>42.23</v>
      </c>
      <c r="E28" s="2"/>
      <c r="F28" s="38">
        <f t="shared" si="0"/>
        <v>126.69</v>
      </c>
      <c r="G28" s="39">
        <f t="shared" si="1"/>
        <v>0</v>
      </c>
      <c r="H28" s="57"/>
      <c r="J28" s="59"/>
      <c r="K28" s="59"/>
      <c r="L28" s="59"/>
      <c r="M28" s="60"/>
      <c r="P28" s="65"/>
      <c r="Q28" s="66"/>
      <c r="R28" s="66"/>
      <c r="S28" s="66"/>
      <c r="T28" s="66"/>
    </row>
    <row r="29" spans="1:20" x14ac:dyDescent="0.3">
      <c r="A29" s="34" t="s">
        <v>11</v>
      </c>
      <c r="B29" s="35" t="s">
        <v>46</v>
      </c>
      <c r="C29" s="43">
        <v>111</v>
      </c>
      <c r="D29" s="37">
        <v>29.47</v>
      </c>
      <c r="E29" s="2"/>
      <c r="F29" s="38">
        <f t="shared" si="0"/>
        <v>3271.17</v>
      </c>
      <c r="G29" s="39">
        <f t="shared" si="1"/>
        <v>0</v>
      </c>
      <c r="H29" s="40"/>
    </row>
    <row r="30" spans="1:20" s="67" customFormat="1" x14ac:dyDescent="0.3">
      <c r="A30" s="34" t="s">
        <v>10</v>
      </c>
      <c r="B30" s="35" t="s">
        <v>46</v>
      </c>
      <c r="C30" s="43">
        <v>981</v>
      </c>
      <c r="D30" s="37">
        <v>22.3</v>
      </c>
      <c r="E30" s="2"/>
      <c r="F30" s="38">
        <f t="shared" si="0"/>
        <v>21876.3</v>
      </c>
      <c r="G30" s="39">
        <f t="shared" si="1"/>
        <v>0</v>
      </c>
      <c r="H30" s="40"/>
      <c r="J30" s="29"/>
      <c r="K30" s="29"/>
      <c r="L30" s="29"/>
      <c r="M30" s="30"/>
      <c r="P30" s="68"/>
      <c r="Q30" s="69"/>
      <c r="R30" s="69"/>
      <c r="S30" s="69"/>
      <c r="T30" s="69"/>
    </row>
    <row r="31" spans="1:20" s="71" customFormat="1" ht="23" x14ac:dyDescent="0.3">
      <c r="A31" s="70" t="s">
        <v>77</v>
      </c>
      <c r="B31" s="35" t="s">
        <v>46</v>
      </c>
      <c r="C31" s="55">
        <v>5</v>
      </c>
      <c r="D31" s="44">
        <v>39.549999999999997</v>
      </c>
      <c r="E31" s="3"/>
      <c r="F31" s="38">
        <f t="shared" si="0"/>
        <v>197.75</v>
      </c>
      <c r="G31" s="39">
        <f t="shared" si="1"/>
        <v>0</v>
      </c>
      <c r="H31" s="40"/>
      <c r="J31" s="72"/>
      <c r="K31" s="73"/>
      <c r="L31" s="73"/>
      <c r="M31" s="30"/>
      <c r="P31" s="74"/>
      <c r="Q31" s="75"/>
      <c r="R31" s="75"/>
      <c r="S31" s="75"/>
      <c r="T31" s="75"/>
    </row>
    <row r="32" spans="1:20" s="71" customFormat="1" ht="23" x14ac:dyDescent="0.3">
      <c r="A32" s="70" t="s">
        <v>79</v>
      </c>
      <c r="B32" s="35" t="s">
        <v>46</v>
      </c>
      <c r="C32" s="55">
        <v>3</v>
      </c>
      <c r="D32" s="44">
        <v>59.33</v>
      </c>
      <c r="E32" s="3"/>
      <c r="F32" s="38">
        <f t="shared" si="0"/>
        <v>177.99</v>
      </c>
      <c r="G32" s="39">
        <f t="shared" si="1"/>
        <v>0</v>
      </c>
      <c r="H32" s="40"/>
      <c r="J32" s="72"/>
      <c r="K32" s="73"/>
      <c r="L32" s="73"/>
      <c r="M32" s="30"/>
      <c r="P32" s="74"/>
      <c r="Q32" s="75"/>
      <c r="R32" s="75"/>
      <c r="S32" s="75"/>
      <c r="T32" s="75"/>
    </row>
    <row r="33" spans="1:20" s="71" customFormat="1" ht="23" x14ac:dyDescent="0.3">
      <c r="A33" s="70" t="s">
        <v>78</v>
      </c>
      <c r="B33" s="35" t="s">
        <v>46</v>
      </c>
      <c r="C33" s="55">
        <v>1</v>
      </c>
      <c r="D33" s="44">
        <v>88.99</v>
      </c>
      <c r="E33" s="3"/>
      <c r="F33" s="38">
        <f t="shared" si="0"/>
        <v>88.99</v>
      </c>
      <c r="G33" s="39">
        <f t="shared" si="1"/>
        <v>0</v>
      </c>
      <c r="H33" s="40"/>
      <c r="J33" s="72"/>
      <c r="K33" s="73"/>
      <c r="L33" s="73"/>
      <c r="M33" s="30"/>
      <c r="P33" s="74"/>
      <c r="Q33" s="75"/>
      <c r="R33" s="75"/>
      <c r="S33" s="75"/>
      <c r="T33" s="75"/>
    </row>
    <row r="34" spans="1:20" s="67" customFormat="1" x14ac:dyDescent="0.3">
      <c r="A34" s="34" t="s">
        <v>71</v>
      </c>
      <c r="B34" s="35" t="s">
        <v>46</v>
      </c>
      <c r="C34" s="76">
        <v>7831</v>
      </c>
      <c r="D34" s="37">
        <v>14.65</v>
      </c>
      <c r="E34" s="2"/>
      <c r="F34" s="38">
        <f t="shared" si="0"/>
        <v>114724.15000000001</v>
      </c>
      <c r="G34" s="39">
        <f t="shared" si="1"/>
        <v>0</v>
      </c>
      <c r="H34" s="40"/>
      <c r="J34" s="29"/>
      <c r="K34" s="29"/>
      <c r="L34" s="29"/>
      <c r="M34" s="30"/>
      <c r="O34" s="77"/>
      <c r="P34" s="68"/>
      <c r="Q34" s="69"/>
      <c r="R34" s="69"/>
      <c r="S34" s="69"/>
      <c r="T34" s="69"/>
    </row>
    <row r="35" spans="1:20" s="67" customFormat="1" x14ac:dyDescent="0.3">
      <c r="A35" s="34" t="s">
        <v>72</v>
      </c>
      <c r="B35" s="35" t="s">
        <v>46</v>
      </c>
      <c r="C35" s="76">
        <v>2719</v>
      </c>
      <c r="D35" s="37">
        <v>21.98</v>
      </c>
      <c r="E35" s="2"/>
      <c r="F35" s="38">
        <f t="shared" si="0"/>
        <v>59763.62</v>
      </c>
      <c r="G35" s="39">
        <f t="shared" si="1"/>
        <v>0</v>
      </c>
      <c r="H35" s="40"/>
      <c r="J35" s="29"/>
      <c r="K35" s="29"/>
      <c r="L35" s="29"/>
      <c r="M35" s="30"/>
      <c r="P35" s="68"/>
      <c r="Q35" s="69"/>
      <c r="R35" s="69"/>
      <c r="S35" s="69"/>
      <c r="T35" s="69"/>
    </row>
    <row r="36" spans="1:20" s="67" customFormat="1" x14ac:dyDescent="0.3">
      <c r="A36" s="34" t="s">
        <v>73</v>
      </c>
      <c r="B36" s="35" t="s">
        <v>46</v>
      </c>
      <c r="C36" s="76">
        <v>1392</v>
      </c>
      <c r="D36" s="37">
        <v>32.96</v>
      </c>
      <c r="E36" s="2"/>
      <c r="F36" s="38">
        <f t="shared" si="0"/>
        <v>45880.32</v>
      </c>
      <c r="G36" s="39">
        <f t="shared" si="1"/>
        <v>0</v>
      </c>
      <c r="H36" s="40"/>
      <c r="J36" s="29"/>
      <c r="K36" s="29"/>
      <c r="L36" s="29"/>
      <c r="M36" s="30"/>
      <c r="P36" s="68"/>
      <c r="Q36" s="69"/>
      <c r="R36" s="69"/>
      <c r="S36" s="69"/>
      <c r="T36" s="69"/>
    </row>
    <row r="37" spans="1:20" s="67" customFormat="1" x14ac:dyDescent="0.3">
      <c r="A37" s="34" t="s">
        <v>74</v>
      </c>
      <c r="B37" s="35" t="s">
        <v>46</v>
      </c>
      <c r="C37" s="76">
        <v>1121</v>
      </c>
      <c r="D37" s="37">
        <v>49.44</v>
      </c>
      <c r="E37" s="2"/>
      <c r="F37" s="38">
        <f t="shared" si="0"/>
        <v>55422.239999999998</v>
      </c>
      <c r="G37" s="39">
        <f t="shared" si="1"/>
        <v>0</v>
      </c>
      <c r="H37" s="40"/>
      <c r="J37" s="29"/>
      <c r="K37" s="29"/>
      <c r="L37" s="29"/>
      <c r="M37" s="30"/>
      <c r="P37" s="68"/>
      <c r="Q37" s="69"/>
      <c r="R37" s="69"/>
      <c r="S37" s="69"/>
      <c r="T37" s="69"/>
    </row>
    <row r="38" spans="1:20" s="67" customFormat="1" x14ac:dyDescent="0.3">
      <c r="A38" s="34" t="s">
        <v>75</v>
      </c>
      <c r="B38" s="35" t="s">
        <v>46</v>
      </c>
      <c r="C38" s="76">
        <v>235</v>
      </c>
      <c r="D38" s="37">
        <v>74.16</v>
      </c>
      <c r="E38" s="2"/>
      <c r="F38" s="38">
        <f t="shared" si="0"/>
        <v>17427.599999999999</v>
      </c>
      <c r="G38" s="39">
        <f t="shared" si="1"/>
        <v>0</v>
      </c>
      <c r="H38" s="40"/>
      <c r="J38" s="29"/>
      <c r="K38" s="29"/>
      <c r="L38" s="29"/>
      <c r="M38" s="30"/>
      <c r="P38" s="68"/>
      <c r="Q38" s="69"/>
      <c r="R38" s="69"/>
      <c r="S38" s="69"/>
      <c r="T38" s="69"/>
    </row>
    <row r="39" spans="1:20" s="67" customFormat="1" ht="25" x14ac:dyDescent="0.3">
      <c r="A39" s="34" t="s">
        <v>76</v>
      </c>
      <c r="B39" s="35" t="s">
        <v>46</v>
      </c>
      <c r="C39" s="76">
        <v>3</v>
      </c>
      <c r="D39" s="37">
        <v>111.24</v>
      </c>
      <c r="E39" s="2"/>
      <c r="F39" s="38">
        <f t="shared" si="0"/>
        <v>333.71999999999997</v>
      </c>
      <c r="G39" s="39">
        <f t="shared" si="1"/>
        <v>0</v>
      </c>
      <c r="H39" s="40"/>
      <c r="J39" s="54"/>
      <c r="K39" s="29"/>
      <c r="L39" s="29"/>
      <c r="M39" s="30"/>
      <c r="P39" s="68"/>
      <c r="Q39" s="69"/>
      <c r="R39" s="69"/>
      <c r="S39" s="69"/>
      <c r="T39" s="69"/>
    </row>
    <row r="40" spans="1:20" s="67" customFormat="1" x14ac:dyDescent="0.3">
      <c r="A40" s="34" t="s">
        <v>66</v>
      </c>
      <c r="B40" s="35" t="s">
        <v>46</v>
      </c>
      <c r="C40" s="76">
        <v>5</v>
      </c>
      <c r="D40" s="37">
        <v>12.21</v>
      </c>
      <c r="E40" s="2"/>
      <c r="F40" s="38">
        <f t="shared" si="0"/>
        <v>61.050000000000004</v>
      </c>
      <c r="G40" s="39">
        <f t="shared" si="1"/>
        <v>0</v>
      </c>
      <c r="H40" s="40"/>
      <c r="J40" s="54"/>
      <c r="K40" s="29"/>
      <c r="L40" s="29"/>
      <c r="M40" s="30"/>
      <c r="P40" s="68"/>
      <c r="Q40" s="69"/>
      <c r="R40" s="69"/>
      <c r="S40" s="69"/>
      <c r="T40" s="69"/>
    </row>
    <row r="41" spans="1:20" s="67" customFormat="1" x14ac:dyDescent="0.3">
      <c r="A41" s="34" t="s">
        <v>65</v>
      </c>
      <c r="B41" s="35" t="s">
        <v>46</v>
      </c>
      <c r="C41" s="76">
        <v>10</v>
      </c>
      <c r="D41" s="37">
        <v>18.32</v>
      </c>
      <c r="E41" s="2"/>
      <c r="F41" s="38">
        <f t="shared" si="0"/>
        <v>183.2</v>
      </c>
      <c r="G41" s="39">
        <f t="shared" si="1"/>
        <v>0</v>
      </c>
      <c r="H41" s="40"/>
      <c r="J41" s="54"/>
      <c r="K41" s="29"/>
      <c r="L41" s="29"/>
      <c r="M41" s="30"/>
      <c r="P41" s="68"/>
      <c r="Q41" s="69"/>
      <c r="R41" s="69"/>
      <c r="S41" s="69"/>
      <c r="T41" s="69"/>
    </row>
    <row r="42" spans="1:20" s="67" customFormat="1" x14ac:dyDescent="0.3">
      <c r="A42" s="34" t="s">
        <v>67</v>
      </c>
      <c r="B42" s="35" t="s">
        <v>46</v>
      </c>
      <c r="C42" s="76">
        <v>6</v>
      </c>
      <c r="D42" s="37">
        <v>27.47</v>
      </c>
      <c r="E42" s="2"/>
      <c r="F42" s="38">
        <f t="shared" si="0"/>
        <v>164.82</v>
      </c>
      <c r="G42" s="39">
        <f t="shared" si="1"/>
        <v>0</v>
      </c>
      <c r="H42" s="40"/>
      <c r="J42" s="54"/>
      <c r="K42" s="29"/>
      <c r="L42" s="29"/>
      <c r="M42" s="30"/>
      <c r="P42" s="68"/>
      <c r="Q42" s="69"/>
      <c r="R42" s="69"/>
      <c r="S42" s="69"/>
      <c r="T42" s="69"/>
    </row>
    <row r="43" spans="1:20" s="67" customFormat="1" x14ac:dyDescent="0.3">
      <c r="A43" s="34" t="s">
        <v>68</v>
      </c>
      <c r="B43" s="35" t="s">
        <v>46</v>
      </c>
      <c r="C43" s="76">
        <v>20</v>
      </c>
      <c r="D43" s="37">
        <v>41.2</v>
      </c>
      <c r="E43" s="2"/>
      <c r="F43" s="38">
        <f t="shared" si="0"/>
        <v>824</v>
      </c>
      <c r="G43" s="39">
        <f t="shared" si="1"/>
        <v>0</v>
      </c>
      <c r="H43" s="40"/>
      <c r="J43" s="54"/>
      <c r="K43" s="29"/>
      <c r="L43" s="29"/>
      <c r="M43" s="30"/>
      <c r="P43" s="68"/>
      <c r="Q43" s="69"/>
      <c r="R43" s="69"/>
      <c r="S43" s="69"/>
      <c r="T43" s="69"/>
    </row>
    <row r="44" spans="1:20" s="67" customFormat="1" x14ac:dyDescent="0.3">
      <c r="A44" s="34" t="s">
        <v>69</v>
      </c>
      <c r="B44" s="35" t="s">
        <v>46</v>
      </c>
      <c r="C44" s="76">
        <v>12</v>
      </c>
      <c r="D44" s="37">
        <v>61.8</v>
      </c>
      <c r="E44" s="2"/>
      <c r="F44" s="38">
        <f t="shared" si="0"/>
        <v>741.59999999999991</v>
      </c>
      <c r="G44" s="39">
        <f t="shared" si="1"/>
        <v>0</v>
      </c>
      <c r="H44" s="40"/>
      <c r="J44" s="54"/>
      <c r="K44" s="29"/>
      <c r="L44" s="29"/>
      <c r="M44" s="30"/>
      <c r="P44" s="68"/>
      <c r="Q44" s="69"/>
      <c r="R44" s="69"/>
      <c r="S44" s="69"/>
      <c r="T44" s="69"/>
    </row>
    <row r="45" spans="1:20" s="67" customFormat="1" x14ac:dyDescent="0.3">
      <c r="A45" s="34" t="s">
        <v>70</v>
      </c>
      <c r="B45" s="35" t="s">
        <v>46</v>
      </c>
      <c r="C45" s="76">
        <v>2</v>
      </c>
      <c r="D45" s="37">
        <v>92.7</v>
      </c>
      <c r="E45" s="2"/>
      <c r="F45" s="38">
        <f t="shared" si="0"/>
        <v>185.4</v>
      </c>
      <c r="G45" s="39">
        <f t="shared" si="1"/>
        <v>0</v>
      </c>
      <c r="H45" s="40"/>
      <c r="J45" s="54"/>
      <c r="K45" s="29"/>
      <c r="L45" s="29"/>
      <c r="M45" s="30"/>
      <c r="P45" s="68"/>
      <c r="Q45" s="69"/>
      <c r="R45" s="69"/>
      <c r="S45" s="69"/>
      <c r="T45" s="69"/>
    </row>
    <row r="46" spans="1:20" s="67" customFormat="1" ht="25" x14ac:dyDescent="0.3">
      <c r="A46" s="34" t="s">
        <v>36</v>
      </c>
      <c r="B46" s="35" t="s">
        <v>46</v>
      </c>
      <c r="C46" s="43">
        <v>412</v>
      </c>
      <c r="D46" s="37">
        <v>16.850000000000001</v>
      </c>
      <c r="E46" s="2"/>
      <c r="F46" s="38">
        <f t="shared" si="0"/>
        <v>6942.2000000000007</v>
      </c>
      <c r="G46" s="39">
        <f t="shared" si="1"/>
        <v>0</v>
      </c>
      <c r="H46" s="40"/>
      <c r="J46" s="29"/>
      <c r="K46" s="29"/>
      <c r="L46" s="29"/>
      <c r="M46" s="30"/>
      <c r="P46" s="68"/>
      <c r="Q46" s="69"/>
      <c r="R46" s="69"/>
      <c r="S46" s="69"/>
      <c r="T46" s="69"/>
    </row>
    <row r="47" spans="1:20" s="67" customFormat="1" ht="25" x14ac:dyDescent="0.3">
      <c r="A47" s="34" t="s">
        <v>37</v>
      </c>
      <c r="B47" s="35" t="s">
        <v>46</v>
      </c>
      <c r="C47" s="43">
        <v>210</v>
      </c>
      <c r="D47" s="37">
        <v>25.28</v>
      </c>
      <c r="E47" s="2"/>
      <c r="F47" s="38">
        <f t="shared" si="0"/>
        <v>5308.8</v>
      </c>
      <c r="G47" s="39">
        <f t="shared" si="1"/>
        <v>0</v>
      </c>
      <c r="H47" s="40"/>
      <c r="J47" s="29"/>
      <c r="K47" s="29"/>
      <c r="L47" s="29"/>
      <c r="M47" s="30"/>
      <c r="P47" s="68"/>
      <c r="Q47" s="69"/>
      <c r="R47" s="69"/>
      <c r="S47" s="69"/>
      <c r="T47" s="69"/>
    </row>
    <row r="48" spans="1:20" s="67" customFormat="1" ht="25" x14ac:dyDescent="0.3">
      <c r="A48" s="34" t="s">
        <v>38</v>
      </c>
      <c r="B48" s="35" t="s">
        <v>46</v>
      </c>
      <c r="C48" s="43">
        <v>147</v>
      </c>
      <c r="D48" s="37">
        <v>37.9</v>
      </c>
      <c r="E48" s="2"/>
      <c r="F48" s="38">
        <f t="shared" si="0"/>
        <v>5571.3</v>
      </c>
      <c r="G48" s="39">
        <f t="shared" si="1"/>
        <v>0</v>
      </c>
      <c r="H48" s="40"/>
      <c r="J48" s="29"/>
      <c r="K48" s="29"/>
      <c r="L48" s="29"/>
      <c r="M48" s="30"/>
      <c r="P48" s="68"/>
      <c r="Q48" s="69"/>
      <c r="R48" s="69"/>
      <c r="S48" s="69"/>
      <c r="T48" s="69"/>
    </row>
    <row r="49" spans="1:20" s="67" customFormat="1" ht="25" x14ac:dyDescent="0.3">
      <c r="A49" s="34" t="s">
        <v>39</v>
      </c>
      <c r="B49" s="35" t="s">
        <v>46</v>
      </c>
      <c r="C49" s="43">
        <v>81</v>
      </c>
      <c r="D49" s="37">
        <v>56.86</v>
      </c>
      <c r="E49" s="2"/>
      <c r="F49" s="38">
        <f t="shared" si="0"/>
        <v>4605.66</v>
      </c>
      <c r="G49" s="39">
        <f t="shared" si="1"/>
        <v>0</v>
      </c>
      <c r="H49" s="40"/>
      <c r="J49" s="29"/>
      <c r="K49" s="29"/>
      <c r="L49" s="29"/>
      <c r="M49" s="30"/>
      <c r="P49" s="68"/>
      <c r="Q49" s="69"/>
      <c r="R49" s="69"/>
      <c r="S49" s="69"/>
      <c r="T49" s="69"/>
    </row>
    <row r="50" spans="1:20" s="67" customFormat="1" ht="25" x14ac:dyDescent="0.3">
      <c r="A50" s="34" t="s">
        <v>40</v>
      </c>
      <c r="B50" s="35" t="s">
        <v>46</v>
      </c>
      <c r="C50" s="43">
        <v>38</v>
      </c>
      <c r="D50" s="37">
        <v>85.28</v>
      </c>
      <c r="E50" s="2"/>
      <c r="F50" s="38">
        <f t="shared" si="0"/>
        <v>3240.64</v>
      </c>
      <c r="G50" s="39">
        <f t="shared" si="1"/>
        <v>0</v>
      </c>
      <c r="H50" s="40"/>
      <c r="J50" s="29"/>
      <c r="K50" s="29"/>
      <c r="L50" s="29"/>
      <c r="M50" s="30"/>
      <c r="P50" s="68"/>
      <c r="Q50" s="69"/>
      <c r="R50" s="69"/>
      <c r="S50" s="69"/>
      <c r="T50" s="69"/>
    </row>
    <row r="51" spans="1:20" s="67" customFormat="1" ht="25" x14ac:dyDescent="0.3">
      <c r="A51" s="34" t="s">
        <v>41</v>
      </c>
      <c r="B51" s="35" t="s">
        <v>46</v>
      </c>
      <c r="C51" s="43">
        <v>1</v>
      </c>
      <c r="D51" s="37">
        <v>127.93</v>
      </c>
      <c r="E51" s="2"/>
      <c r="F51" s="38">
        <f t="shared" si="0"/>
        <v>127.93</v>
      </c>
      <c r="G51" s="39">
        <f t="shared" si="1"/>
        <v>0</v>
      </c>
      <c r="H51" s="40"/>
      <c r="J51" s="54"/>
      <c r="K51" s="29"/>
      <c r="L51" s="29"/>
      <c r="M51" s="30"/>
      <c r="P51" s="68"/>
      <c r="Q51" s="69"/>
      <c r="R51" s="69"/>
      <c r="S51" s="69"/>
      <c r="T51" s="69"/>
    </row>
    <row r="52" spans="1:20" x14ac:dyDescent="0.3">
      <c r="A52" s="22" t="s">
        <v>12</v>
      </c>
      <c r="B52" s="35" t="s">
        <v>46</v>
      </c>
      <c r="C52" s="55">
        <v>1100</v>
      </c>
      <c r="D52" s="37">
        <v>46.82</v>
      </c>
      <c r="E52" s="2"/>
      <c r="F52" s="38">
        <f t="shared" si="0"/>
        <v>51502</v>
      </c>
      <c r="G52" s="39">
        <f t="shared" si="1"/>
        <v>0</v>
      </c>
      <c r="H52" s="40"/>
    </row>
    <row r="53" spans="1:20" x14ac:dyDescent="0.3">
      <c r="A53" s="34" t="s">
        <v>13</v>
      </c>
      <c r="B53" s="35" t="s">
        <v>46</v>
      </c>
      <c r="C53" s="55">
        <v>500</v>
      </c>
      <c r="D53" s="37">
        <v>40.72</v>
      </c>
      <c r="E53" s="2"/>
      <c r="F53" s="38">
        <f t="shared" si="0"/>
        <v>20360</v>
      </c>
      <c r="G53" s="39">
        <f t="shared" si="1"/>
        <v>0</v>
      </c>
      <c r="H53" s="40"/>
      <c r="J53" s="54"/>
    </row>
    <row r="54" spans="1:20" x14ac:dyDescent="0.3">
      <c r="A54" s="34" t="s">
        <v>44</v>
      </c>
      <c r="B54" s="35" t="s">
        <v>46</v>
      </c>
      <c r="C54" s="43">
        <v>468</v>
      </c>
      <c r="D54" s="37">
        <v>35</v>
      </c>
      <c r="E54" s="2"/>
      <c r="F54" s="38">
        <f t="shared" si="0"/>
        <v>16380</v>
      </c>
      <c r="G54" s="39">
        <f t="shared" si="1"/>
        <v>0</v>
      </c>
      <c r="H54" s="40"/>
    </row>
    <row r="55" spans="1:20" x14ac:dyDescent="0.3">
      <c r="A55" s="34" t="s">
        <v>25</v>
      </c>
      <c r="B55" s="35" t="s">
        <v>46</v>
      </c>
      <c r="C55" s="43">
        <v>20</v>
      </c>
      <c r="D55" s="37">
        <v>30</v>
      </c>
      <c r="E55" s="2"/>
      <c r="F55" s="38">
        <f t="shared" si="0"/>
        <v>600</v>
      </c>
      <c r="G55" s="39">
        <f t="shared" si="1"/>
        <v>0</v>
      </c>
      <c r="H55" s="40"/>
      <c r="K55" s="54"/>
      <c r="L55" s="54"/>
    </row>
    <row r="56" spans="1:20" x14ac:dyDescent="0.3">
      <c r="A56" s="34" t="s">
        <v>51</v>
      </c>
      <c r="B56" s="35" t="s">
        <v>48</v>
      </c>
      <c r="C56" s="43">
        <v>3</v>
      </c>
      <c r="D56" s="37">
        <v>10.53</v>
      </c>
      <c r="E56" s="2"/>
      <c r="F56" s="38">
        <f t="shared" si="0"/>
        <v>31.589999999999996</v>
      </c>
      <c r="G56" s="39">
        <f t="shared" si="1"/>
        <v>0</v>
      </c>
      <c r="H56" s="40"/>
      <c r="J56" s="29"/>
    </row>
    <row r="57" spans="1:20" x14ac:dyDescent="0.3">
      <c r="A57" s="34" t="s">
        <v>52</v>
      </c>
      <c r="B57" s="35" t="s">
        <v>48</v>
      </c>
      <c r="C57" s="43">
        <v>4</v>
      </c>
      <c r="D57" s="37">
        <v>10.53</v>
      </c>
      <c r="E57" s="2"/>
      <c r="F57" s="38">
        <f t="shared" si="0"/>
        <v>42.12</v>
      </c>
      <c r="G57" s="39">
        <f t="shared" si="1"/>
        <v>0</v>
      </c>
      <c r="H57" s="40"/>
      <c r="J57" s="29"/>
    </row>
    <row r="58" spans="1:20" x14ac:dyDescent="0.3">
      <c r="A58" s="34" t="s">
        <v>80</v>
      </c>
      <c r="B58" s="35" t="s">
        <v>47</v>
      </c>
      <c r="C58" s="43">
        <v>265</v>
      </c>
      <c r="D58" s="37">
        <v>12.01</v>
      </c>
      <c r="E58" s="2"/>
      <c r="F58" s="38">
        <f t="shared" si="0"/>
        <v>3182.65</v>
      </c>
      <c r="G58" s="39">
        <f t="shared" si="1"/>
        <v>0</v>
      </c>
      <c r="H58" s="40"/>
    </row>
    <row r="59" spans="1:20" x14ac:dyDescent="0.3">
      <c r="A59" s="34" t="s">
        <v>53</v>
      </c>
      <c r="B59" s="53" t="s">
        <v>47</v>
      </c>
      <c r="C59" s="43">
        <v>15</v>
      </c>
      <c r="D59" s="37">
        <v>12.01</v>
      </c>
      <c r="E59" s="2"/>
      <c r="F59" s="38">
        <f t="shared" si="0"/>
        <v>180.15</v>
      </c>
      <c r="G59" s="39">
        <f t="shared" si="1"/>
        <v>0</v>
      </c>
      <c r="H59" s="40"/>
      <c r="J59" s="29"/>
    </row>
    <row r="60" spans="1:20" x14ac:dyDescent="0.3">
      <c r="A60" s="34" t="s">
        <v>54</v>
      </c>
      <c r="B60" s="53" t="s">
        <v>47</v>
      </c>
      <c r="C60" s="43">
        <v>15</v>
      </c>
      <c r="D60" s="56">
        <v>0.9</v>
      </c>
      <c r="E60" s="2"/>
      <c r="F60" s="38">
        <f t="shared" si="0"/>
        <v>13.5</v>
      </c>
      <c r="G60" s="39">
        <f t="shared" si="1"/>
        <v>0</v>
      </c>
      <c r="H60" s="40"/>
      <c r="J60" s="63"/>
    </row>
    <row r="61" spans="1:20" x14ac:dyDescent="0.3">
      <c r="A61" s="34" t="s">
        <v>55</v>
      </c>
      <c r="B61" s="53" t="s">
        <v>47</v>
      </c>
      <c r="C61" s="43">
        <v>12</v>
      </c>
      <c r="D61" s="56">
        <v>1.35</v>
      </c>
      <c r="E61" s="2"/>
      <c r="F61" s="38">
        <f t="shared" si="0"/>
        <v>16.200000000000003</v>
      </c>
      <c r="G61" s="39">
        <f t="shared" si="1"/>
        <v>0</v>
      </c>
      <c r="H61" s="40"/>
      <c r="J61" s="63"/>
    </row>
    <row r="62" spans="1:20" x14ac:dyDescent="0.3">
      <c r="A62" s="34" t="s">
        <v>58</v>
      </c>
      <c r="B62" s="53" t="s">
        <v>47</v>
      </c>
      <c r="C62" s="43">
        <v>9</v>
      </c>
      <c r="D62" s="56">
        <v>2.0299999999999998</v>
      </c>
      <c r="E62" s="2"/>
      <c r="F62" s="38">
        <f t="shared" si="0"/>
        <v>18.27</v>
      </c>
      <c r="G62" s="39">
        <f t="shared" si="1"/>
        <v>0</v>
      </c>
      <c r="H62" s="40"/>
      <c r="J62" s="63"/>
    </row>
    <row r="63" spans="1:20" x14ac:dyDescent="0.3">
      <c r="A63" s="34" t="s">
        <v>57</v>
      </c>
      <c r="B63" s="53" t="s">
        <v>47</v>
      </c>
      <c r="C63" s="43">
        <v>2</v>
      </c>
      <c r="D63" s="56">
        <v>3.05</v>
      </c>
      <c r="E63" s="2"/>
      <c r="F63" s="38">
        <f t="shared" si="0"/>
        <v>6.1</v>
      </c>
      <c r="G63" s="39">
        <f t="shared" si="1"/>
        <v>0</v>
      </c>
      <c r="H63" s="40"/>
      <c r="J63" s="63"/>
    </row>
    <row r="64" spans="1:20" x14ac:dyDescent="0.3">
      <c r="A64" s="34" t="s">
        <v>56</v>
      </c>
      <c r="B64" s="53" t="s">
        <v>47</v>
      </c>
      <c r="C64" s="43">
        <v>1</v>
      </c>
      <c r="D64" s="56">
        <v>4.57</v>
      </c>
      <c r="E64" s="2"/>
      <c r="F64" s="38">
        <f t="shared" si="0"/>
        <v>4.57</v>
      </c>
      <c r="G64" s="39">
        <f t="shared" si="1"/>
        <v>0</v>
      </c>
      <c r="H64" s="40"/>
      <c r="J64" s="63"/>
    </row>
    <row r="65" spans="1:18" x14ac:dyDescent="0.3">
      <c r="A65" s="34" t="s">
        <v>19</v>
      </c>
      <c r="B65" s="53" t="s">
        <v>46</v>
      </c>
      <c r="C65" s="76">
        <v>1569</v>
      </c>
      <c r="D65" s="56">
        <v>14.42</v>
      </c>
      <c r="E65" s="2"/>
      <c r="F65" s="38">
        <f t="shared" si="0"/>
        <v>22624.98</v>
      </c>
      <c r="G65" s="39">
        <f t="shared" si="1"/>
        <v>0</v>
      </c>
      <c r="H65" s="40"/>
    </row>
    <row r="66" spans="1:18" x14ac:dyDescent="0.3">
      <c r="A66" s="34" t="s">
        <v>20</v>
      </c>
      <c r="B66" s="53" t="s">
        <v>46</v>
      </c>
      <c r="C66" s="76">
        <v>181</v>
      </c>
      <c r="D66" s="56">
        <v>24.72</v>
      </c>
      <c r="E66" s="2"/>
      <c r="F66" s="38">
        <f t="shared" si="0"/>
        <v>4474.32</v>
      </c>
      <c r="G66" s="39">
        <f t="shared" si="1"/>
        <v>0</v>
      </c>
      <c r="H66" s="40"/>
    </row>
    <row r="67" spans="1:18" x14ac:dyDescent="0.3">
      <c r="A67" s="34" t="s">
        <v>42</v>
      </c>
      <c r="B67" s="53" t="s">
        <v>46</v>
      </c>
      <c r="C67" s="76">
        <v>16</v>
      </c>
      <c r="D67" s="56">
        <v>16.579999999999998</v>
      </c>
      <c r="E67" s="2"/>
      <c r="F67" s="38">
        <f t="shared" si="0"/>
        <v>265.27999999999997</v>
      </c>
      <c r="G67" s="39">
        <f t="shared" si="1"/>
        <v>0</v>
      </c>
      <c r="H67" s="40"/>
    </row>
    <row r="68" spans="1:18" x14ac:dyDescent="0.3">
      <c r="A68" s="34" t="s">
        <v>43</v>
      </c>
      <c r="B68" s="53" t="s">
        <v>46</v>
      </c>
      <c r="C68" s="76">
        <v>3</v>
      </c>
      <c r="D68" s="56">
        <v>28.43</v>
      </c>
      <c r="E68" s="2"/>
      <c r="F68" s="38">
        <f t="shared" si="0"/>
        <v>85.289999999999992</v>
      </c>
      <c r="G68" s="39">
        <f t="shared" si="1"/>
        <v>0</v>
      </c>
      <c r="H68" s="40"/>
    </row>
    <row r="69" spans="1:18" x14ac:dyDescent="0.3">
      <c r="A69" s="34" t="s">
        <v>24</v>
      </c>
      <c r="B69" s="53" t="s">
        <v>46</v>
      </c>
      <c r="C69" s="43">
        <v>40</v>
      </c>
      <c r="D69" s="56">
        <v>35</v>
      </c>
      <c r="E69" s="2"/>
      <c r="F69" s="38">
        <f t="shared" si="0"/>
        <v>1400</v>
      </c>
      <c r="G69" s="39">
        <f t="shared" si="1"/>
        <v>0</v>
      </c>
      <c r="H69" s="40"/>
      <c r="K69" s="54"/>
    </row>
    <row r="70" spans="1:18" ht="13.5" thickBot="1" x14ac:dyDescent="0.35">
      <c r="A70" s="78" t="s">
        <v>63</v>
      </c>
      <c r="B70" s="79" t="s">
        <v>46</v>
      </c>
      <c r="C70" s="80">
        <v>80</v>
      </c>
      <c r="D70" s="81">
        <v>20</v>
      </c>
      <c r="E70" s="4"/>
      <c r="F70" s="82">
        <f t="shared" si="0"/>
        <v>1600</v>
      </c>
      <c r="G70" s="83">
        <f>C70*E70</f>
        <v>0</v>
      </c>
      <c r="H70" s="40"/>
      <c r="J70" s="54"/>
    </row>
    <row r="71" spans="1:18" x14ac:dyDescent="0.3">
      <c r="A71" s="84"/>
      <c r="B71" s="85"/>
      <c r="C71" s="86"/>
      <c r="D71" s="87"/>
      <c r="E71" s="88"/>
      <c r="F71" s="89"/>
      <c r="G71" s="90"/>
      <c r="H71" s="40"/>
      <c r="J71" s="54"/>
    </row>
    <row r="72" spans="1:18" x14ac:dyDescent="0.3">
      <c r="A72" s="84"/>
      <c r="B72" s="85"/>
      <c r="C72" s="86"/>
      <c r="D72" s="87"/>
      <c r="E72" s="88"/>
      <c r="F72" s="90"/>
      <c r="G72" s="90"/>
      <c r="H72" s="40"/>
      <c r="J72" s="54"/>
    </row>
    <row r="73" spans="1:18" ht="13.5" thickBot="1" x14ac:dyDescent="0.35">
      <c r="A73" s="91" t="s">
        <v>30</v>
      </c>
      <c r="B73" s="92"/>
    </row>
    <row r="74" spans="1:18" ht="13.5" thickBot="1" x14ac:dyDescent="0.35">
      <c r="A74" s="95" t="s">
        <v>64</v>
      </c>
      <c r="B74" s="96" t="s">
        <v>46</v>
      </c>
      <c r="C74" s="97">
        <v>1</v>
      </c>
      <c r="D74" s="98">
        <v>2177.3000000000002</v>
      </c>
      <c r="E74" s="99">
        <f>D74</f>
        <v>2177.3000000000002</v>
      </c>
      <c r="F74" s="82">
        <f>C74*D74</f>
        <v>2177.3000000000002</v>
      </c>
      <c r="G74" s="83">
        <f>C74*E74</f>
        <v>2177.3000000000002</v>
      </c>
      <c r="H74" s="14"/>
    </row>
    <row r="75" spans="1:18" ht="13.5" thickBot="1" x14ac:dyDescent="0.35">
      <c r="A75" s="100"/>
      <c r="B75" s="101"/>
      <c r="F75" s="102">
        <f>SUM(F2:F74)</f>
        <v>529397.28</v>
      </c>
      <c r="G75" s="103"/>
    </row>
    <row r="76" spans="1:18" ht="19" thickTop="1" x14ac:dyDescent="0.3">
      <c r="A76" s="104"/>
      <c r="C76" s="106"/>
      <c r="D76" s="107"/>
      <c r="E76" s="107"/>
      <c r="F76" s="108"/>
      <c r="G76" s="109"/>
      <c r="H76" s="110"/>
      <c r="I76" s="58"/>
      <c r="M76" s="111"/>
      <c r="N76" s="20"/>
      <c r="O76" s="20"/>
      <c r="R76" s="112"/>
    </row>
    <row r="78" spans="1:18" x14ac:dyDescent="0.3">
      <c r="E78" s="94"/>
    </row>
    <row r="79" spans="1:18" ht="14.5" x14ac:dyDescent="0.35">
      <c r="E79" s="94"/>
      <c r="F79" s="114" t="s">
        <v>83</v>
      </c>
      <c r="G79" s="115"/>
    </row>
    <row r="80" spans="1:18" ht="14.5" x14ac:dyDescent="0.35">
      <c r="F80" s="115"/>
    </row>
    <row r="81" spans="5:6" ht="14.5" x14ac:dyDescent="0.35">
      <c r="E81" s="94"/>
      <c r="F81" s="115"/>
    </row>
    <row r="82" spans="5:6" ht="14.5" x14ac:dyDescent="0.3">
      <c r="F82" s="114" t="s">
        <v>81</v>
      </c>
    </row>
    <row r="83" spans="5:6" ht="14.5" x14ac:dyDescent="0.3">
      <c r="F83" s="114" t="s">
        <v>82</v>
      </c>
    </row>
    <row r="84" spans="5:6" x14ac:dyDescent="0.3">
      <c r="E84" s="94"/>
    </row>
    <row r="87" spans="5:6" x14ac:dyDescent="0.3">
      <c r="E87" s="94"/>
    </row>
    <row r="89" spans="5:6" x14ac:dyDescent="0.3">
      <c r="E89" s="94"/>
    </row>
    <row r="92" spans="5:6" x14ac:dyDescent="0.3">
      <c r="E92" s="94"/>
    </row>
    <row r="93" spans="5:6" x14ac:dyDescent="0.3">
      <c r="E93" s="94"/>
    </row>
  </sheetData>
  <sheetProtection algorithmName="SHA-512" hashValue="D5rfA2VdU/3utV3zwhs7cdMOr5R6R7uuX8v++KIE9jw4v7x1XJh6051v47+ftdMkKJvjgqhcO7u3lAFtHmTRxg==" saltValue="nYvFPg/amLXgR/mtNnPzpA==" spinCount="100000" sheet="1" objects="1" scenarios="1"/>
  <mergeCells count="1">
    <mergeCell ref="D76:E76"/>
  </mergeCells>
  <printOptions horizontalCentered="1" verticalCentered="1"/>
  <pageMargins left="0" right="0" top="0" bottom="0" header="0" footer="0"/>
  <pageSetup paperSize="8" scale="9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unitarios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García</dc:creator>
  <cp:lastModifiedBy>Beatriz Sanchez</cp:lastModifiedBy>
  <cp:lastPrinted>2015-10-21T08:10:24Z</cp:lastPrinted>
  <dcterms:created xsi:type="dcterms:W3CDTF">2015-09-19T07:30:59Z</dcterms:created>
  <dcterms:modified xsi:type="dcterms:W3CDTF">2021-02-22T08:41:00Z</dcterms:modified>
</cp:coreProperties>
</file>