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Y:\2021\21-060 Obras Control de Aforos de IFEMA\3.Pliego y calendario\"/>
    </mc:Choice>
  </mc:AlternateContent>
  <xr:revisionPtr revIDLastSave="0" documentId="13_ncr:1_{C5A34056-4C79-494C-831C-7EA769EA27D2}" xr6:coauthVersionLast="46" xr6:coauthVersionMax="46" xr10:uidLastSave="{00000000-0000-0000-0000-000000000000}"/>
  <bookViews>
    <workbookView xWindow="28680" yWindow="-120" windowWidth="19440" windowHeight="15000" xr2:uid="{0D4AC54D-DDBA-461B-A4AA-5921B133BA7C}"/>
  </bookViews>
  <sheets>
    <sheet name="FICHA" sheetId="3" r:id="rId1"/>
  </sheets>
  <definedNames>
    <definedName name="_xlnm._FilterDatabase" localSheetId="0" hidden="1">FICHA!$A$3:$H$2127</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1" i="3" l="1"/>
  <c r="G2110" i="3"/>
  <c r="F2112" i="3" l="1"/>
  <c r="G2112" i="3" s="1"/>
  <c r="G2109" i="3"/>
  <c r="F2109" i="3"/>
  <c r="E2109" i="3"/>
  <c r="G2102" i="3"/>
  <c r="G2100" i="3" s="1"/>
  <c r="G2101" i="3"/>
  <c r="E2100" i="3"/>
  <c r="F2100" i="3"/>
  <c r="G2106" i="3"/>
  <c r="F2107" i="3" s="1"/>
  <c r="G2107" i="3" s="1"/>
  <c r="G2105" i="3" s="1"/>
  <c r="G2120" i="3"/>
  <c r="G2115" i="3"/>
  <c r="E2114" i="3"/>
  <c r="E2105" i="3"/>
  <c r="G2096" i="3"/>
  <c r="G2094" i="3"/>
  <c r="G2092" i="3"/>
  <c r="G2090" i="3"/>
  <c r="E2089" i="3"/>
  <c r="G2082" i="3"/>
  <c r="G2081" i="3"/>
  <c r="G2080" i="3"/>
  <c r="E2078" i="3"/>
  <c r="G2075" i="3"/>
  <c r="G2074" i="3"/>
  <c r="G2073" i="3"/>
  <c r="E2071" i="3"/>
  <c r="G2068" i="3"/>
  <c r="G2067" i="3"/>
  <c r="E2065" i="3"/>
  <c r="G2062" i="3"/>
  <c r="G2061" i="3"/>
  <c r="G2060" i="3"/>
  <c r="E2058" i="3"/>
  <c r="E2057" i="3"/>
  <c r="G2050" i="3"/>
  <c r="G2047" i="3"/>
  <c r="G2046" i="3"/>
  <c r="E2044" i="3"/>
  <c r="G2041" i="3"/>
  <c r="F2042" i="3" s="1"/>
  <c r="E2039" i="3"/>
  <c r="G2036" i="3"/>
  <c r="F2037" i="3" s="1"/>
  <c r="F2034" i="3" s="1"/>
  <c r="E2034" i="3"/>
  <c r="G2031" i="3"/>
  <c r="F2032" i="3" s="1"/>
  <c r="E2029" i="3"/>
  <c r="G2026" i="3"/>
  <c r="G2023" i="3"/>
  <c r="G2020" i="3"/>
  <c r="G2019" i="3"/>
  <c r="G2018" i="3"/>
  <c r="G2017" i="3"/>
  <c r="E2015" i="3"/>
  <c r="E2014" i="3"/>
  <c r="G2009" i="3"/>
  <c r="G2006" i="3"/>
  <c r="F2007" i="3" s="1"/>
  <c r="E2004" i="3"/>
  <c r="G2001" i="3"/>
  <c r="G2000" i="3"/>
  <c r="G1999" i="3"/>
  <c r="E1997" i="3"/>
  <c r="G1994" i="3"/>
  <c r="G1993" i="3"/>
  <c r="G1992" i="3"/>
  <c r="G1991" i="3"/>
  <c r="E1989" i="3"/>
  <c r="G1986" i="3"/>
  <c r="G1985" i="3"/>
  <c r="G1984" i="3"/>
  <c r="E1982" i="3"/>
  <c r="G1979" i="3"/>
  <c r="G1976" i="3"/>
  <c r="G1973" i="3"/>
  <c r="G1972" i="3"/>
  <c r="G1971" i="3"/>
  <c r="G1970" i="3"/>
  <c r="E1968" i="3"/>
  <c r="E1967" i="3"/>
  <c r="E1966" i="3"/>
  <c r="G1959" i="3"/>
  <c r="G1956" i="3"/>
  <c r="G1955" i="3"/>
  <c r="E1953" i="3"/>
  <c r="G1950" i="3"/>
  <c r="F1951" i="3" s="1"/>
  <c r="E1948" i="3"/>
  <c r="G1944" i="3"/>
  <c r="G1942" i="3"/>
  <c r="G1940" i="3"/>
  <c r="G1938" i="3"/>
  <c r="G1936" i="3"/>
  <c r="G1934" i="3"/>
  <c r="E1932" i="3"/>
  <c r="G1928" i="3"/>
  <c r="G1926" i="3"/>
  <c r="G1924" i="3"/>
  <c r="G1922" i="3"/>
  <c r="G1920" i="3"/>
  <c r="G1918" i="3"/>
  <c r="E1916" i="3"/>
  <c r="G1912" i="3"/>
  <c r="G1910" i="3"/>
  <c r="G1908" i="3"/>
  <c r="G1906" i="3"/>
  <c r="G1904" i="3"/>
  <c r="G1902" i="3"/>
  <c r="E1900" i="3"/>
  <c r="G1896" i="3"/>
  <c r="G1894" i="3"/>
  <c r="G1892" i="3"/>
  <c r="G1890" i="3"/>
  <c r="G1888" i="3"/>
  <c r="G1886" i="3"/>
  <c r="E1884" i="3"/>
  <c r="E1883" i="3"/>
  <c r="G1878" i="3"/>
  <c r="G1875" i="3"/>
  <c r="G1874" i="3"/>
  <c r="E1872" i="3"/>
  <c r="G1869" i="3"/>
  <c r="F1870" i="3" s="1"/>
  <c r="F1867" i="3" s="1"/>
  <c r="E1867" i="3"/>
  <c r="G1863" i="3"/>
  <c r="G1861" i="3"/>
  <c r="G1859" i="3"/>
  <c r="G1857" i="3"/>
  <c r="G1855" i="3"/>
  <c r="G1853" i="3"/>
  <c r="E1851" i="3"/>
  <c r="G1847" i="3"/>
  <c r="G1845" i="3"/>
  <c r="G1843" i="3"/>
  <c r="G1841" i="3"/>
  <c r="G1839" i="3"/>
  <c r="G1837" i="3"/>
  <c r="E1835" i="3"/>
  <c r="G1831" i="3"/>
  <c r="G1829" i="3"/>
  <c r="G1827" i="3"/>
  <c r="G1825" i="3"/>
  <c r="G1823" i="3"/>
  <c r="G1821" i="3"/>
  <c r="E1819" i="3"/>
  <c r="G1815" i="3"/>
  <c r="G1813" i="3"/>
  <c r="G1811" i="3"/>
  <c r="G1809" i="3"/>
  <c r="G1807" i="3"/>
  <c r="G1805" i="3"/>
  <c r="E1803" i="3"/>
  <c r="G1799" i="3"/>
  <c r="G1797" i="3"/>
  <c r="G1795" i="3"/>
  <c r="G1793" i="3"/>
  <c r="G1791" i="3"/>
  <c r="G1789" i="3"/>
  <c r="E1787" i="3"/>
  <c r="G1783" i="3"/>
  <c r="G1781" i="3"/>
  <c r="G1779" i="3"/>
  <c r="G1777" i="3"/>
  <c r="G1775" i="3"/>
  <c r="G1773" i="3"/>
  <c r="E1771" i="3"/>
  <c r="G1767" i="3"/>
  <c r="G1765" i="3"/>
  <c r="G1763" i="3"/>
  <c r="G1761" i="3"/>
  <c r="G1759" i="3"/>
  <c r="G1757" i="3"/>
  <c r="E1755" i="3"/>
  <c r="G1751" i="3"/>
  <c r="G1749" i="3"/>
  <c r="G1747" i="3"/>
  <c r="G1745" i="3"/>
  <c r="G1743" i="3"/>
  <c r="G1741" i="3"/>
  <c r="E1739" i="3"/>
  <c r="E1738" i="3"/>
  <c r="E1737" i="3"/>
  <c r="E1736" i="3"/>
  <c r="G1729" i="3"/>
  <c r="G1726" i="3"/>
  <c r="F1727" i="3" s="1"/>
  <c r="E1724" i="3"/>
  <c r="G1720" i="3"/>
  <c r="G1718" i="3"/>
  <c r="G1716" i="3"/>
  <c r="G1714" i="3"/>
  <c r="E1712" i="3"/>
  <c r="E1710" i="3"/>
  <c r="G1703" i="3"/>
  <c r="F1704" i="3" s="1"/>
  <c r="E1701" i="3"/>
  <c r="G1698" i="3"/>
  <c r="E1697" i="3"/>
  <c r="G1692" i="3"/>
  <c r="F1693" i="3" s="1"/>
  <c r="E1690" i="3"/>
  <c r="G1687" i="3"/>
  <c r="F1688" i="3" s="1"/>
  <c r="E1685" i="3"/>
  <c r="G1682" i="3"/>
  <c r="F1683" i="3" s="1"/>
  <c r="E1680" i="3"/>
  <c r="G1677" i="3"/>
  <c r="G1676" i="3"/>
  <c r="G1675" i="3"/>
  <c r="E1673" i="3"/>
  <c r="G1670" i="3"/>
  <c r="G1669" i="3"/>
  <c r="E1667" i="3"/>
  <c r="G1664" i="3"/>
  <c r="G1663" i="3"/>
  <c r="G1662" i="3"/>
  <c r="E1660" i="3"/>
  <c r="E1659" i="3"/>
  <c r="E1657" i="3"/>
  <c r="G1650" i="3"/>
  <c r="F1651" i="3" s="1"/>
  <c r="G1651" i="3" s="1"/>
  <c r="G1648" i="3" s="1"/>
  <c r="E1648" i="3"/>
  <c r="G1645" i="3"/>
  <c r="F1646" i="3" s="1"/>
  <c r="E1643" i="3"/>
  <c r="G1640" i="3"/>
  <c r="G1639" i="3"/>
  <c r="E1637" i="3"/>
  <c r="G1634" i="3"/>
  <c r="G1631" i="3"/>
  <c r="G1628" i="3"/>
  <c r="G1627" i="3"/>
  <c r="E1625" i="3"/>
  <c r="G1622" i="3"/>
  <c r="G1621" i="3"/>
  <c r="E1619" i="3"/>
  <c r="G1616" i="3"/>
  <c r="G1615" i="3"/>
  <c r="E1613" i="3"/>
  <c r="G1610" i="3"/>
  <c r="G1609" i="3"/>
  <c r="E1607" i="3"/>
  <c r="G1604" i="3"/>
  <c r="F1605" i="3" s="1"/>
  <c r="E1602" i="3"/>
  <c r="G1599" i="3"/>
  <c r="F1600" i="3" s="1"/>
  <c r="F1597" i="3" s="1"/>
  <c r="E1597" i="3"/>
  <c r="G1594" i="3"/>
  <c r="F1595" i="3" s="1"/>
  <c r="E1592" i="3"/>
  <c r="G1589" i="3"/>
  <c r="G1586" i="3"/>
  <c r="G1583" i="3"/>
  <c r="F1584" i="3" s="1"/>
  <c r="E1581" i="3"/>
  <c r="G1578" i="3"/>
  <c r="F1579" i="3" s="1"/>
  <c r="E1576" i="3"/>
  <c r="E1575" i="3"/>
  <c r="G1570" i="3"/>
  <c r="G1567" i="3"/>
  <c r="G1566" i="3"/>
  <c r="G1565" i="3"/>
  <c r="E1563" i="3"/>
  <c r="G1560" i="3"/>
  <c r="G1557" i="3"/>
  <c r="G1554" i="3"/>
  <c r="F1555" i="3" s="1"/>
  <c r="E1552" i="3"/>
  <c r="G1549" i="3"/>
  <c r="G1546" i="3"/>
  <c r="F1547" i="3" s="1"/>
  <c r="E1544" i="3"/>
  <c r="G1541" i="3"/>
  <c r="G1538" i="3"/>
  <c r="F1539" i="3" s="1"/>
  <c r="F1536" i="3" s="1"/>
  <c r="E1536" i="3"/>
  <c r="G1533" i="3"/>
  <c r="G1530" i="3"/>
  <c r="F1531" i="3" s="1"/>
  <c r="E1528" i="3"/>
  <c r="E1527" i="3"/>
  <c r="E1525" i="3"/>
  <c r="G1520" i="3"/>
  <c r="F1521" i="3" s="1"/>
  <c r="E1518" i="3"/>
  <c r="G1515" i="3"/>
  <c r="G1512" i="3"/>
  <c r="F1513" i="3" s="1"/>
  <c r="E1510" i="3"/>
  <c r="G1507" i="3"/>
  <c r="F1508" i="3" s="1"/>
  <c r="E1505" i="3"/>
  <c r="E1503" i="3"/>
  <c r="G1498" i="3"/>
  <c r="G1497" i="3"/>
  <c r="E1495" i="3"/>
  <c r="E1494" i="3"/>
  <c r="G1487" i="3"/>
  <c r="G1484" i="3"/>
  <c r="G1483" i="3"/>
  <c r="E1481" i="3"/>
  <c r="G1478" i="3"/>
  <c r="F1479" i="3" s="1"/>
  <c r="G1479" i="3" s="1"/>
  <c r="G1476" i="3" s="1"/>
  <c r="E1476" i="3"/>
  <c r="G1472" i="3"/>
  <c r="G1470" i="3"/>
  <c r="G1468" i="3"/>
  <c r="G1466" i="3"/>
  <c r="G1464" i="3"/>
  <c r="G1462" i="3"/>
  <c r="E1460" i="3"/>
  <c r="G1456" i="3"/>
  <c r="G1454" i="3"/>
  <c r="G1452" i="3"/>
  <c r="G1450" i="3"/>
  <c r="G1448" i="3"/>
  <c r="G1446" i="3"/>
  <c r="E1444" i="3"/>
  <c r="G1440" i="3"/>
  <c r="G1438" i="3"/>
  <c r="G1436" i="3"/>
  <c r="G1434" i="3"/>
  <c r="G1432" i="3"/>
  <c r="G1430" i="3"/>
  <c r="E1428" i="3"/>
  <c r="G1424" i="3"/>
  <c r="G1422" i="3"/>
  <c r="G1420" i="3"/>
  <c r="G1418" i="3"/>
  <c r="G1416" i="3"/>
  <c r="G1414" i="3"/>
  <c r="E1412" i="3"/>
  <c r="G1408" i="3"/>
  <c r="G1406" i="3"/>
  <c r="G1404" i="3"/>
  <c r="G1402" i="3"/>
  <c r="G1400" i="3"/>
  <c r="G1398" i="3"/>
  <c r="E1396" i="3"/>
  <c r="G1392" i="3"/>
  <c r="G1390" i="3"/>
  <c r="G1388" i="3"/>
  <c r="G1386" i="3"/>
  <c r="G1384" i="3"/>
  <c r="G1382" i="3"/>
  <c r="E1380" i="3"/>
  <c r="E1379" i="3"/>
  <c r="G1374" i="3"/>
  <c r="G1371" i="3"/>
  <c r="G1370" i="3"/>
  <c r="E1368" i="3"/>
  <c r="G1365" i="3"/>
  <c r="F1366" i="3" s="1"/>
  <c r="F1363" i="3" s="1"/>
  <c r="E1363" i="3"/>
  <c r="G1359" i="3"/>
  <c r="G1357" i="3"/>
  <c r="G1355" i="3"/>
  <c r="G1353" i="3"/>
  <c r="G1351" i="3"/>
  <c r="G1349" i="3"/>
  <c r="E1347" i="3"/>
  <c r="G1343" i="3"/>
  <c r="G1341" i="3"/>
  <c r="G1339" i="3"/>
  <c r="G1337" i="3"/>
  <c r="G1335" i="3"/>
  <c r="G1333" i="3"/>
  <c r="E1331" i="3"/>
  <c r="G1327" i="3"/>
  <c r="G1325" i="3"/>
  <c r="G1323" i="3"/>
  <c r="G1321" i="3"/>
  <c r="G1319" i="3"/>
  <c r="G1317" i="3"/>
  <c r="E1315" i="3"/>
  <c r="G1311" i="3"/>
  <c r="G1309" i="3"/>
  <c r="G1307" i="3"/>
  <c r="G1305" i="3"/>
  <c r="G1303" i="3"/>
  <c r="G1301" i="3"/>
  <c r="E1299" i="3"/>
  <c r="G1295" i="3"/>
  <c r="G1293" i="3"/>
  <c r="G1291" i="3"/>
  <c r="G1289" i="3"/>
  <c r="G1287" i="3"/>
  <c r="G1285" i="3"/>
  <c r="E1283" i="3"/>
  <c r="G1279" i="3"/>
  <c r="G1277" i="3"/>
  <c r="G1275" i="3"/>
  <c r="G1273" i="3"/>
  <c r="G1271" i="3"/>
  <c r="G1269" i="3"/>
  <c r="E1267" i="3"/>
  <c r="G1263" i="3"/>
  <c r="G1261" i="3"/>
  <c r="G1259" i="3"/>
  <c r="G1257" i="3"/>
  <c r="G1255" i="3"/>
  <c r="G1253" i="3"/>
  <c r="E1251" i="3"/>
  <c r="G1247" i="3"/>
  <c r="G1245" i="3"/>
  <c r="G1243" i="3"/>
  <c r="G1241" i="3"/>
  <c r="G1239" i="3"/>
  <c r="G1237" i="3"/>
  <c r="E1235" i="3"/>
  <c r="G1231" i="3"/>
  <c r="G1229" i="3"/>
  <c r="G1227" i="3"/>
  <c r="G1225" i="3"/>
  <c r="G1223" i="3"/>
  <c r="G1221" i="3"/>
  <c r="E1219" i="3"/>
  <c r="G1215" i="3"/>
  <c r="G1213" i="3"/>
  <c r="G1211" i="3"/>
  <c r="G1209" i="3"/>
  <c r="G1207" i="3"/>
  <c r="G1205" i="3"/>
  <c r="E1203" i="3"/>
  <c r="E1202" i="3"/>
  <c r="G1197" i="3"/>
  <c r="G1194" i="3"/>
  <c r="G1193" i="3"/>
  <c r="E1191" i="3"/>
  <c r="G1188" i="3"/>
  <c r="F1189" i="3" s="1"/>
  <c r="E1186" i="3"/>
  <c r="G1182" i="3"/>
  <c r="G1180" i="3"/>
  <c r="G1178" i="3"/>
  <c r="G1176" i="3"/>
  <c r="G1174" i="3"/>
  <c r="G1172" i="3"/>
  <c r="E1170" i="3"/>
  <c r="G1166" i="3"/>
  <c r="G1164" i="3"/>
  <c r="G1162" i="3"/>
  <c r="G1160" i="3"/>
  <c r="G1158" i="3"/>
  <c r="G1156" i="3"/>
  <c r="E1154" i="3"/>
  <c r="G1150" i="3"/>
  <c r="G1148" i="3"/>
  <c r="G1146" i="3"/>
  <c r="G1144" i="3"/>
  <c r="G1142" i="3"/>
  <c r="G1140" i="3"/>
  <c r="E1138" i="3"/>
  <c r="G1134" i="3"/>
  <c r="G1132" i="3"/>
  <c r="G1130" i="3"/>
  <c r="G1128" i="3"/>
  <c r="G1126" i="3"/>
  <c r="G1124" i="3"/>
  <c r="E1122" i="3"/>
  <c r="E1121" i="3"/>
  <c r="G1116" i="3"/>
  <c r="G1113" i="3"/>
  <c r="G1112" i="3"/>
  <c r="E1110" i="3"/>
  <c r="G1107" i="3"/>
  <c r="F1108" i="3" s="1"/>
  <c r="F1105" i="3" s="1"/>
  <c r="E1105" i="3"/>
  <c r="G1101" i="3"/>
  <c r="G1099" i="3"/>
  <c r="G1097" i="3"/>
  <c r="G1095" i="3"/>
  <c r="G1093" i="3"/>
  <c r="G1091" i="3"/>
  <c r="E1089" i="3"/>
  <c r="G1085" i="3"/>
  <c r="G1083" i="3"/>
  <c r="G1081" i="3"/>
  <c r="G1079" i="3"/>
  <c r="G1077" i="3"/>
  <c r="G1075" i="3"/>
  <c r="E1073" i="3"/>
  <c r="G1069" i="3"/>
  <c r="G1067" i="3"/>
  <c r="G1065" i="3"/>
  <c r="G1063" i="3"/>
  <c r="G1061" i="3"/>
  <c r="G1059" i="3"/>
  <c r="E1057" i="3"/>
  <c r="G1053" i="3"/>
  <c r="G1051" i="3"/>
  <c r="G1049" i="3"/>
  <c r="G1047" i="3"/>
  <c r="G1045" i="3"/>
  <c r="G1043" i="3"/>
  <c r="E1041" i="3"/>
  <c r="E1040" i="3"/>
  <c r="G1035" i="3"/>
  <c r="G1032" i="3"/>
  <c r="G1031" i="3"/>
  <c r="E1029" i="3"/>
  <c r="G1026" i="3"/>
  <c r="F1027" i="3" s="1"/>
  <c r="E1024" i="3"/>
  <c r="G1020" i="3"/>
  <c r="G1018" i="3"/>
  <c r="G1016" i="3"/>
  <c r="G1014" i="3"/>
  <c r="G1012" i="3"/>
  <c r="G1010" i="3"/>
  <c r="E1008" i="3"/>
  <c r="G1004" i="3"/>
  <c r="G1002" i="3"/>
  <c r="G1000" i="3"/>
  <c r="G998" i="3"/>
  <c r="G996" i="3"/>
  <c r="G994" i="3"/>
  <c r="E992" i="3"/>
  <c r="G988" i="3"/>
  <c r="G986" i="3"/>
  <c r="G984" i="3"/>
  <c r="G982" i="3"/>
  <c r="G980" i="3"/>
  <c r="G978" i="3"/>
  <c r="E976" i="3"/>
  <c r="G972" i="3"/>
  <c r="G970" i="3"/>
  <c r="G968" i="3"/>
  <c r="G966" i="3"/>
  <c r="G964" i="3"/>
  <c r="G962" i="3"/>
  <c r="E960" i="3"/>
  <c r="G956" i="3"/>
  <c r="G954" i="3"/>
  <c r="G952" i="3"/>
  <c r="G950" i="3"/>
  <c r="G948" i="3"/>
  <c r="G946" i="3"/>
  <c r="E944" i="3"/>
  <c r="G940" i="3"/>
  <c r="G938" i="3"/>
  <c r="G936" i="3"/>
  <c r="G934" i="3"/>
  <c r="G932" i="3"/>
  <c r="G930" i="3"/>
  <c r="E928" i="3"/>
  <c r="E927" i="3"/>
  <c r="G922" i="3"/>
  <c r="G919" i="3"/>
  <c r="G918" i="3"/>
  <c r="E916" i="3"/>
  <c r="G913" i="3"/>
  <c r="F914" i="3" s="1"/>
  <c r="E911" i="3"/>
  <c r="G907" i="3"/>
  <c r="G905" i="3"/>
  <c r="G903" i="3"/>
  <c r="G901" i="3"/>
  <c r="G899" i="3"/>
  <c r="G897" i="3"/>
  <c r="E895" i="3"/>
  <c r="G891" i="3"/>
  <c r="G889" i="3"/>
  <c r="G887" i="3"/>
  <c r="G885" i="3"/>
  <c r="G883" i="3"/>
  <c r="G881" i="3"/>
  <c r="E879" i="3"/>
  <c r="G875" i="3"/>
  <c r="G873" i="3"/>
  <c r="G871" i="3"/>
  <c r="G869" i="3"/>
  <c r="G867" i="3"/>
  <c r="G865" i="3"/>
  <c r="E863" i="3"/>
  <c r="G859" i="3"/>
  <c r="G857" i="3"/>
  <c r="G855" i="3"/>
  <c r="G853" i="3"/>
  <c r="G851" i="3"/>
  <c r="G849" i="3"/>
  <c r="E847" i="3"/>
  <c r="G843" i="3"/>
  <c r="G841" i="3"/>
  <c r="G839" i="3"/>
  <c r="G837" i="3"/>
  <c r="G835" i="3"/>
  <c r="G833" i="3"/>
  <c r="E831" i="3"/>
  <c r="G827" i="3"/>
  <c r="G825" i="3"/>
  <c r="G823" i="3"/>
  <c r="G821" i="3"/>
  <c r="G819" i="3"/>
  <c r="G817" i="3"/>
  <c r="E815" i="3"/>
  <c r="E814" i="3"/>
  <c r="G809" i="3"/>
  <c r="G806" i="3"/>
  <c r="G805" i="3"/>
  <c r="E803" i="3"/>
  <c r="G800" i="3"/>
  <c r="F801" i="3" s="1"/>
  <c r="G801" i="3" s="1"/>
  <c r="G798" i="3" s="1"/>
  <c r="E798" i="3"/>
  <c r="G794" i="3"/>
  <c r="G792" i="3"/>
  <c r="G790" i="3"/>
  <c r="G788" i="3"/>
  <c r="G786" i="3"/>
  <c r="G784" i="3"/>
  <c r="E782" i="3"/>
  <c r="G778" i="3"/>
  <c r="G776" i="3"/>
  <c r="G774" i="3"/>
  <c r="G772" i="3"/>
  <c r="G770" i="3"/>
  <c r="G768" i="3"/>
  <c r="E766" i="3"/>
  <c r="G762" i="3"/>
  <c r="G760" i="3"/>
  <c r="G758" i="3"/>
  <c r="G756" i="3"/>
  <c r="G754" i="3"/>
  <c r="G752" i="3"/>
  <c r="E750" i="3"/>
  <c r="G746" i="3"/>
  <c r="G744" i="3"/>
  <c r="G742" i="3"/>
  <c r="G740" i="3"/>
  <c r="G738" i="3"/>
  <c r="G736" i="3"/>
  <c r="E734" i="3"/>
  <c r="G730" i="3"/>
  <c r="G728" i="3"/>
  <c r="G726" i="3"/>
  <c r="G724" i="3"/>
  <c r="G722" i="3"/>
  <c r="G720" i="3"/>
  <c r="E718" i="3"/>
  <c r="E717" i="3"/>
  <c r="G712" i="3"/>
  <c r="G709" i="3"/>
  <c r="G708" i="3"/>
  <c r="E706" i="3"/>
  <c r="G703" i="3"/>
  <c r="F704" i="3" s="1"/>
  <c r="G704" i="3" s="1"/>
  <c r="G701" i="3" s="1"/>
  <c r="E701" i="3"/>
  <c r="G697" i="3"/>
  <c r="G695" i="3"/>
  <c r="G693" i="3"/>
  <c r="G691" i="3"/>
  <c r="G689" i="3"/>
  <c r="G687" i="3"/>
  <c r="E685" i="3"/>
  <c r="G681" i="3"/>
  <c r="G679" i="3"/>
  <c r="G677" i="3"/>
  <c r="G675" i="3"/>
  <c r="G673" i="3"/>
  <c r="G671" i="3"/>
  <c r="E669" i="3"/>
  <c r="G665" i="3"/>
  <c r="G663" i="3"/>
  <c r="G661" i="3"/>
  <c r="G659" i="3"/>
  <c r="G657" i="3"/>
  <c r="G655" i="3"/>
  <c r="E653" i="3"/>
  <c r="G649" i="3"/>
  <c r="G647" i="3"/>
  <c r="G645" i="3"/>
  <c r="G643" i="3"/>
  <c r="G641" i="3"/>
  <c r="G639" i="3"/>
  <c r="E637" i="3"/>
  <c r="G633" i="3"/>
  <c r="G631" i="3"/>
  <c r="G629" i="3"/>
  <c r="G627" i="3"/>
  <c r="G625" i="3"/>
  <c r="G623" i="3"/>
  <c r="E621" i="3"/>
  <c r="E620" i="3"/>
  <c r="G615" i="3"/>
  <c r="G612" i="3"/>
  <c r="G611" i="3"/>
  <c r="E609" i="3"/>
  <c r="G606" i="3"/>
  <c r="F607" i="3" s="1"/>
  <c r="F604" i="3" s="1"/>
  <c r="E604" i="3"/>
  <c r="G600" i="3"/>
  <c r="G598" i="3"/>
  <c r="G596" i="3"/>
  <c r="G594" i="3"/>
  <c r="G592" i="3"/>
  <c r="G590" i="3"/>
  <c r="E588" i="3"/>
  <c r="G584" i="3"/>
  <c r="G582" i="3"/>
  <c r="G580" i="3"/>
  <c r="G578" i="3"/>
  <c r="G576" i="3"/>
  <c r="G574" i="3"/>
  <c r="E572" i="3"/>
  <c r="G568" i="3"/>
  <c r="G566" i="3"/>
  <c r="G564" i="3"/>
  <c r="G562" i="3"/>
  <c r="G560" i="3"/>
  <c r="G558" i="3"/>
  <c r="E556" i="3"/>
  <c r="G552" i="3"/>
  <c r="G550" i="3"/>
  <c r="G548" i="3"/>
  <c r="G546" i="3"/>
  <c r="G544" i="3"/>
  <c r="G542" i="3"/>
  <c r="E540" i="3"/>
  <c r="G536" i="3"/>
  <c r="G534" i="3"/>
  <c r="G532" i="3"/>
  <c r="G530" i="3"/>
  <c r="G528" i="3"/>
  <c r="G526" i="3"/>
  <c r="E524" i="3"/>
  <c r="G520" i="3"/>
  <c r="G518" i="3"/>
  <c r="G516" i="3"/>
  <c r="G514" i="3"/>
  <c r="G512" i="3"/>
  <c r="G510" i="3"/>
  <c r="E508" i="3"/>
  <c r="E507" i="3"/>
  <c r="G502" i="3"/>
  <c r="G499" i="3"/>
  <c r="G498" i="3"/>
  <c r="E496" i="3"/>
  <c r="G493" i="3"/>
  <c r="F494" i="3" s="1"/>
  <c r="E491" i="3"/>
  <c r="G487" i="3"/>
  <c r="G485" i="3"/>
  <c r="G483" i="3"/>
  <c r="G481" i="3"/>
  <c r="G479" i="3"/>
  <c r="G477" i="3"/>
  <c r="E475" i="3"/>
  <c r="E474" i="3"/>
  <c r="G469" i="3"/>
  <c r="G466" i="3"/>
  <c r="G465" i="3"/>
  <c r="E463" i="3"/>
  <c r="G460" i="3"/>
  <c r="F461" i="3" s="1"/>
  <c r="E458" i="3"/>
  <c r="G454" i="3"/>
  <c r="G452" i="3"/>
  <c r="G450" i="3"/>
  <c r="G448" i="3"/>
  <c r="G446" i="3"/>
  <c r="G444" i="3"/>
  <c r="E442" i="3"/>
  <c r="G438" i="3"/>
  <c r="G436" i="3"/>
  <c r="G434" i="3"/>
  <c r="G432" i="3"/>
  <c r="G430" i="3"/>
  <c r="G428" i="3"/>
  <c r="E426" i="3"/>
  <c r="G422" i="3"/>
  <c r="G420" i="3"/>
  <c r="G418" i="3"/>
  <c r="G416" i="3"/>
  <c r="G414" i="3"/>
  <c r="G412" i="3"/>
  <c r="E410" i="3"/>
  <c r="G406" i="3"/>
  <c r="G404" i="3"/>
  <c r="G402" i="3"/>
  <c r="G400" i="3"/>
  <c r="G398" i="3"/>
  <c r="G396" i="3"/>
  <c r="E394" i="3"/>
  <c r="G390" i="3"/>
  <c r="G388" i="3"/>
  <c r="G386" i="3"/>
  <c r="G384" i="3"/>
  <c r="G382" i="3"/>
  <c r="G380" i="3"/>
  <c r="E378" i="3"/>
  <c r="E377" i="3"/>
  <c r="G372" i="3"/>
  <c r="G369" i="3"/>
  <c r="G368" i="3"/>
  <c r="E366" i="3"/>
  <c r="G363" i="3"/>
  <c r="F364" i="3" s="1"/>
  <c r="E361" i="3"/>
  <c r="G357" i="3"/>
  <c r="G355" i="3"/>
  <c r="G353" i="3"/>
  <c r="G351" i="3"/>
  <c r="G349" i="3"/>
  <c r="G347" i="3"/>
  <c r="E345" i="3"/>
  <c r="G341" i="3"/>
  <c r="G339" i="3"/>
  <c r="G337" i="3"/>
  <c r="G335" i="3"/>
  <c r="G333" i="3"/>
  <c r="G331" i="3"/>
  <c r="E329" i="3"/>
  <c r="G325" i="3"/>
  <c r="G323" i="3"/>
  <c r="G321" i="3"/>
  <c r="G319" i="3"/>
  <c r="G317" i="3"/>
  <c r="G315" i="3"/>
  <c r="E313" i="3"/>
  <c r="G309" i="3"/>
  <c r="G307" i="3"/>
  <c r="G305" i="3"/>
  <c r="G303" i="3"/>
  <c r="G301" i="3"/>
  <c r="G299" i="3"/>
  <c r="E297" i="3"/>
  <c r="G293" i="3"/>
  <c r="G291" i="3"/>
  <c r="G289" i="3"/>
  <c r="G287" i="3"/>
  <c r="G285" i="3"/>
  <c r="G283" i="3"/>
  <c r="E281" i="3"/>
  <c r="E280" i="3"/>
  <c r="G275" i="3"/>
  <c r="G272" i="3"/>
  <c r="G271" i="3"/>
  <c r="E269" i="3"/>
  <c r="G266" i="3"/>
  <c r="F267" i="3" s="1"/>
  <c r="E264" i="3"/>
  <c r="G260" i="3"/>
  <c r="G258" i="3"/>
  <c r="G256" i="3"/>
  <c r="G254" i="3"/>
  <c r="G252" i="3"/>
  <c r="G250" i="3"/>
  <c r="E248" i="3"/>
  <c r="G244" i="3"/>
  <c r="G242" i="3"/>
  <c r="G240" i="3"/>
  <c r="G238" i="3"/>
  <c r="G236" i="3"/>
  <c r="G234" i="3"/>
  <c r="E232" i="3"/>
  <c r="G228" i="3"/>
  <c r="G226" i="3"/>
  <c r="G224" i="3"/>
  <c r="G222" i="3"/>
  <c r="G220" i="3"/>
  <c r="G218" i="3"/>
  <c r="E216" i="3"/>
  <c r="G212" i="3"/>
  <c r="G210" i="3"/>
  <c r="G208" i="3"/>
  <c r="G206" i="3"/>
  <c r="G204" i="3"/>
  <c r="G202" i="3"/>
  <c r="E200" i="3"/>
  <c r="G196" i="3"/>
  <c r="G194" i="3"/>
  <c r="G192" i="3"/>
  <c r="G190" i="3"/>
  <c r="G188" i="3"/>
  <c r="G186" i="3"/>
  <c r="E184" i="3"/>
  <c r="E183" i="3"/>
  <c r="G178" i="3"/>
  <c r="G175" i="3"/>
  <c r="G174" i="3"/>
  <c r="E172" i="3"/>
  <c r="G169" i="3"/>
  <c r="F170" i="3" s="1"/>
  <c r="E167" i="3"/>
  <c r="G163" i="3"/>
  <c r="G161" i="3"/>
  <c r="G159" i="3"/>
  <c r="G157" i="3"/>
  <c r="G155" i="3"/>
  <c r="G153" i="3"/>
  <c r="E151" i="3"/>
  <c r="G147" i="3"/>
  <c r="G145" i="3"/>
  <c r="G143" i="3"/>
  <c r="G141" i="3"/>
  <c r="G139" i="3"/>
  <c r="G137" i="3"/>
  <c r="E135" i="3"/>
  <c r="G131" i="3"/>
  <c r="G129" i="3"/>
  <c r="G127" i="3"/>
  <c r="G125" i="3"/>
  <c r="G123" i="3"/>
  <c r="G121" i="3"/>
  <c r="E119" i="3"/>
  <c r="G115" i="3"/>
  <c r="G113" i="3"/>
  <c r="G111" i="3"/>
  <c r="G109" i="3"/>
  <c r="G107" i="3"/>
  <c r="G105" i="3"/>
  <c r="E103" i="3"/>
  <c r="G99" i="3"/>
  <c r="G97" i="3"/>
  <c r="G95" i="3"/>
  <c r="G93" i="3"/>
  <c r="G91" i="3"/>
  <c r="G89" i="3"/>
  <c r="E87" i="3"/>
  <c r="E86" i="3"/>
  <c r="G82" i="3"/>
  <c r="G79" i="3"/>
  <c r="G78" i="3"/>
  <c r="E76" i="3"/>
  <c r="G73" i="3"/>
  <c r="F74" i="3" s="1"/>
  <c r="E71" i="3"/>
  <c r="G67" i="3"/>
  <c r="G65" i="3"/>
  <c r="G63" i="3"/>
  <c r="G61" i="3"/>
  <c r="G59" i="3"/>
  <c r="G57" i="3"/>
  <c r="E55" i="3"/>
  <c r="G51" i="3"/>
  <c r="G49" i="3"/>
  <c r="G47" i="3"/>
  <c r="G45" i="3"/>
  <c r="G43" i="3"/>
  <c r="G41" i="3"/>
  <c r="E39" i="3"/>
  <c r="G35" i="3"/>
  <c r="G33" i="3"/>
  <c r="G31" i="3"/>
  <c r="G29" i="3"/>
  <c r="G27" i="3"/>
  <c r="G25" i="3"/>
  <c r="E23" i="3"/>
  <c r="G19" i="3"/>
  <c r="G17" i="3"/>
  <c r="G15" i="3"/>
  <c r="G13" i="3"/>
  <c r="G11" i="3"/>
  <c r="G9" i="3"/>
  <c r="E7" i="3"/>
  <c r="E6" i="3"/>
  <c r="E5" i="3"/>
  <c r="E4" i="3"/>
  <c r="F2125" i="3" l="1"/>
  <c r="F2103" i="3"/>
  <c r="G2103" i="3" s="1"/>
  <c r="F2105" i="3"/>
  <c r="F710" i="3"/>
  <c r="F807" i="3"/>
  <c r="G807" i="3" s="1"/>
  <c r="G803" i="3" s="1"/>
  <c r="F613" i="3"/>
  <c r="F609" i="3" s="1"/>
  <c r="F176" i="3"/>
  <c r="G176" i="3" s="1"/>
  <c r="G172" i="3" s="1"/>
  <c r="F2069" i="3"/>
  <c r="F2065" i="3" s="1"/>
  <c r="F273" i="3"/>
  <c r="F269" i="3" s="1"/>
  <c r="F1033" i="3"/>
  <c r="G1033" i="3" s="1"/>
  <c r="G1029" i="3" s="1"/>
  <c r="F1898" i="3"/>
  <c r="F1884" i="3" s="1"/>
  <c r="F53" i="3"/>
  <c r="G53" i="3" s="1"/>
  <c r="G39" i="3" s="1"/>
  <c r="F21" i="3"/>
  <c r="G21" i="3" s="1"/>
  <c r="F440" i="3"/>
  <c r="G440" i="3" s="1"/>
  <c r="G426" i="3" s="1"/>
  <c r="F370" i="3"/>
  <c r="G370" i="3" s="1"/>
  <c r="G366" i="3" s="1"/>
  <c r="F500" i="3"/>
  <c r="G500" i="3" s="1"/>
  <c r="G496" i="3" s="1"/>
  <c r="F117" i="3"/>
  <c r="G117" i="3" s="1"/>
  <c r="G103" i="3" s="1"/>
  <c r="F408" i="3"/>
  <c r="F394" i="3" s="1"/>
  <c r="F80" i="3"/>
  <c r="F76" i="3" s="1"/>
  <c r="F1476" i="3"/>
  <c r="F1114" i="3"/>
  <c r="G1114" i="3" s="1"/>
  <c r="G1110" i="3" s="1"/>
  <c r="F1485" i="3"/>
  <c r="G1485" i="3" s="1"/>
  <c r="G1481" i="3" s="1"/>
  <c r="F1817" i="3"/>
  <c r="G1817" i="3" s="1"/>
  <c r="G1803" i="3" s="1"/>
  <c r="F1087" i="3"/>
  <c r="G1087" i="3" s="1"/>
  <c r="G1073" i="3" s="1"/>
  <c r="F214" i="3"/>
  <c r="G214" i="3" s="1"/>
  <c r="G200" i="3" s="1"/>
  <c r="F1568" i="3"/>
  <c r="F1563" i="3" s="1"/>
  <c r="G1688" i="3"/>
  <c r="G1685" i="3" s="1"/>
  <c r="F1685" i="3"/>
  <c r="F1103" i="3"/>
  <c r="G1103" i="3" s="1"/>
  <c r="G1089" i="3" s="1"/>
  <c r="F1617" i="3"/>
  <c r="F1613" i="3" s="1"/>
  <c r="F1345" i="3"/>
  <c r="F1331" i="3" s="1"/>
  <c r="F1372" i="3"/>
  <c r="G1372" i="3" s="1"/>
  <c r="G1368" i="3" s="1"/>
  <c r="F1474" i="3"/>
  <c r="G1474" i="3" s="1"/>
  <c r="G1460" i="3" s="1"/>
  <c r="F343" i="3"/>
  <c r="G343" i="3" s="1"/>
  <c r="G329" i="3" s="1"/>
  <c r="F796" i="3"/>
  <c r="G796" i="3" s="1"/>
  <c r="G782" i="3" s="1"/>
  <c r="F1233" i="3"/>
  <c r="G1233" i="3" s="1"/>
  <c r="G1219" i="3" s="1"/>
  <c r="F327" i="3"/>
  <c r="F313" i="3" s="1"/>
  <c r="F1022" i="3"/>
  <c r="F1008" i="3" s="1"/>
  <c r="F1849" i="3"/>
  <c r="G1849" i="3" s="1"/>
  <c r="G1835" i="3" s="1"/>
  <c r="F1876" i="3"/>
  <c r="G1876" i="3" s="1"/>
  <c r="G1872" i="3" s="1"/>
  <c r="F1987" i="3"/>
  <c r="G1987" i="3" s="1"/>
  <c r="G1982" i="3" s="1"/>
  <c r="F467" i="3"/>
  <c r="F463" i="3" s="1"/>
  <c r="F1006" i="3"/>
  <c r="F992" i="3" s="1"/>
  <c r="F1195" i="3"/>
  <c r="F1665" i="3"/>
  <c r="F1660" i="3" s="1"/>
  <c r="F1974" i="3"/>
  <c r="F1968" i="3" s="1"/>
  <c r="F2002" i="3"/>
  <c r="F1997" i="3" s="1"/>
  <c r="F554" i="3"/>
  <c r="F540" i="3" s="1"/>
  <c r="F1136" i="3"/>
  <c r="F1122" i="3" s="1"/>
  <c r="F1722" i="3"/>
  <c r="G1722" i="3" s="1"/>
  <c r="F1801" i="3"/>
  <c r="G1801" i="3" s="1"/>
  <c r="G1787" i="3" s="1"/>
  <c r="F1946" i="3"/>
  <c r="G1946" i="3" s="1"/>
  <c r="G1932" i="3" s="1"/>
  <c r="F845" i="3"/>
  <c r="G845" i="3" s="1"/>
  <c r="G831" i="3" s="1"/>
  <c r="G1579" i="3"/>
  <c r="G1576" i="3" s="1"/>
  <c r="F1576" i="3"/>
  <c r="G914" i="3"/>
  <c r="G911" i="3" s="1"/>
  <c r="F911" i="3"/>
  <c r="G1189" i="3"/>
  <c r="G1186" i="3" s="1"/>
  <c r="F1186" i="3"/>
  <c r="G74" i="3"/>
  <c r="G71" i="3" s="1"/>
  <c r="G1727" i="3"/>
  <c r="G1724" i="3" s="1"/>
  <c r="F1724" i="3"/>
  <c r="G1547" i="3"/>
  <c r="F1544" i="3"/>
  <c r="G1544" i="3" s="1"/>
  <c r="G1951" i="3"/>
  <c r="G1948" i="3" s="1"/>
  <c r="F1948" i="3"/>
  <c r="G461" i="3"/>
  <c r="G458" i="3" s="1"/>
  <c r="F458" i="3"/>
  <c r="F1024" i="3"/>
  <c r="G1027" i="3"/>
  <c r="G1024" i="3" s="1"/>
  <c r="F1528" i="3"/>
  <c r="G1531" i="3"/>
  <c r="G1528" i="3" s="1"/>
  <c r="F1643" i="3"/>
  <c r="G1646" i="3"/>
  <c r="G1643" i="3" s="1"/>
  <c r="F1932" i="3"/>
  <c r="F264" i="3"/>
  <c r="G267" i="3"/>
  <c r="G264" i="3" s="1"/>
  <c r="G1513" i="3"/>
  <c r="G1510" i="3" s="1"/>
  <c r="F1510" i="3"/>
  <c r="F149" i="3"/>
  <c r="G149" i="3" s="1"/>
  <c r="G135" i="3" s="1"/>
  <c r="F683" i="3"/>
  <c r="G683" i="3" s="1"/>
  <c r="G669" i="3" s="1"/>
  <c r="F1611" i="3"/>
  <c r="F2048" i="3"/>
  <c r="F699" i="3"/>
  <c r="G699" i="3" s="1"/>
  <c r="G685" i="3" s="1"/>
  <c r="F69" i="3"/>
  <c r="G69" i="3" s="1"/>
  <c r="G55" i="3" s="1"/>
  <c r="F246" i="3"/>
  <c r="G246" i="3" s="1"/>
  <c r="G232" i="3" s="1"/>
  <c r="F295" i="3"/>
  <c r="G295" i="3" s="1"/>
  <c r="F359" i="3"/>
  <c r="F345" i="3" s="1"/>
  <c r="F538" i="3"/>
  <c r="G538" i="3" s="1"/>
  <c r="G524" i="3" s="1"/>
  <c r="F570" i="3"/>
  <c r="G570" i="3" s="1"/>
  <c r="G556" i="3" s="1"/>
  <c r="F990" i="3"/>
  <c r="G990" i="3" s="1"/>
  <c r="G976" i="3" s="1"/>
  <c r="F1313" i="3"/>
  <c r="G1313" i="3" s="1"/>
  <c r="G1299" i="3" s="1"/>
  <c r="F1629" i="3"/>
  <c r="G1629" i="3" s="1"/>
  <c r="G1625" i="3" s="1"/>
  <c r="F1671" i="3"/>
  <c r="F1667" i="3" s="1"/>
  <c r="F1785" i="3"/>
  <c r="G1785" i="3" s="1"/>
  <c r="G1771" i="3" s="1"/>
  <c r="F586" i="3"/>
  <c r="G586" i="3" s="1"/>
  <c r="G572" i="3" s="1"/>
  <c r="F392" i="3"/>
  <c r="G392" i="3" s="1"/>
  <c r="F456" i="3"/>
  <c r="G456" i="3" s="1"/>
  <c r="G442" i="3" s="1"/>
  <c r="F635" i="3"/>
  <c r="F621" i="3" s="1"/>
  <c r="F780" i="3"/>
  <c r="G780" i="3" s="1"/>
  <c r="G766" i="3" s="1"/>
  <c r="F974" i="3"/>
  <c r="F960" i="3" s="1"/>
  <c r="F1055" i="3"/>
  <c r="G1055" i="3" s="1"/>
  <c r="F1329" i="3"/>
  <c r="F1315" i="3" s="1"/>
  <c r="G1600" i="3"/>
  <c r="G1597" i="3" s="1"/>
  <c r="F1769" i="3"/>
  <c r="F1755" i="3" s="1"/>
  <c r="F37" i="3"/>
  <c r="G37" i="3" s="1"/>
  <c r="G23" i="3" s="1"/>
  <c r="F424" i="3"/>
  <c r="F410" i="3" s="1"/>
  <c r="F748" i="3"/>
  <c r="F909" i="3"/>
  <c r="G909" i="3" s="1"/>
  <c r="G895" i="3" s="1"/>
  <c r="F958" i="3"/>
  <c r="F944" i="3" s="1"/>
  <c r="F1071" i="3"/>
  <c r="G1071" i="3" s="1"/>
  <c r="G1057" i="3" s="1"/>
  <c r="F1442" i="3"/>
  <c r="G1442" i="3" s="1"/>
  <c r="G1428" i="3" s="1"/>
  <c r="F1753" i="3"/>
  <c r="F1739" i="3" s="1"/>
  <c r="F1957" i="3"/>
  <c r="F942" i="3"/>
  <c r="G942" i="3" s="1"/>
  <c r="F101" i="3"/>
  <c r="G101" i="3" s="1"/>
  <c r="F133" i="3"/>
  <c r="F119" i="3" s="1"/>
  <c r="F198" i="3"/>
  <c r="G198" i="3" s="1"/>
  <c r="F311" i="3"/>
  <c r="G311" i="3" s="1"/>
  <c r="G297" i="3" s="1"/>
  <c r="F489" i="3"/>
  <c r="G489" i="3" s="1"/>
  <c r="F667" i="3"/>
  <c r="G667" i="3" s="1"/>
  <c r="G653" i="3" s="1"/>
  <c r="F732" i="3"/>
  <c r="G732" i="3" s="1"/>
  <c r="F798" i="3"/>
  <c r="F877" i="3"/>
  <c r="F1458" i="3"/>
  <c r="G1458" i="3" s="1"/>
  <c r="G1444" i="3" s="1"/>
  <c r="F1648" i="3"/>
  <c r="F1865" i="3"/>
  <c r="G1865" i="3" s="1"/>
  <c r="G1851" i="3" s="1"/>
  <c r="F1930" i="3"/>
  <c r="F1916" i="3" s="1"/>
  <c r="F2076" i="3"/>
  <c r="F2071" i="3" s="1"/>
  <c r="F165" i="3"/>
  <c r="F151" i="3" s="1"/>
  <c r="F230" i="3"/>
  <c r="G230" i="3" s="1"/>
  <c r="G216" i="3" s="1"/>
  <c r="F262" i="3"/>
  <c r="F248" i="3" s="1"/>
  <c r="F522" i="3"/>
  <c r="F508" i="3" s="1"/>
  <c r="F861" i="3"/>
  <c r="F847" i="3" s="1"/>
  <c r="F1184" i="3"/>
  <c r="G1184" i="3" s="1"/>
  <c r="G1170" i="3" s="1"/>
  <c r="F1361" i="3"/>
  <c r="F1347" i="3" s="1"/>
  <c r="F1641" i="3"/>
  <c r="F1637" i="3" s="1"/>
  <c r="F1678" i="3"/>
  <c r="F1673" i="3" s="1"/>
  <c r="F1995" i="3"/>
  <c r="G1995" i="3" s="1"/>
  <c r="G1989" i="3" s="1"/>
  <c r="F2021" i="3"/>
  <c r="G2021" i="3" s="1"/>
  <c r="F2063" i="3"/>
  <c r="G2063" i="3" s="1"/>
  <c r="F2098" i="3"/>
  <c r="F2089" i="3" s="1"/>
  <c r="F706" i="3"/>
  <c r="G710" i="3"/>
  <c r="G706" i="3" s="1"/>
  <c r="F1592" i="3"/>
  <c r="G1595" i="3"/>
  <c r="G1592" i="3" s="1"/>
  <c r="F2029" i="3"/>
  <c r="G2032" i="3"/>
  <c r="G2029" i="3" s="1"/>
  <c r="F1481" i="3"/>
  <c r="G170" i="3"/>
  <c r="G167" i="3" s="1"/>
  <c r="F167" i="3"/>
  <c r="G273" i="3"/>
  <c r="G269" i="3" s="1"/>
  <c r="F361" i="3"/>
  <c r="G364" i="3"/>
  <c r="G361" i="3" s="1"/>
  <c r="F491" i="3"/>
  <c r="G494" i="3"/>
  <c r="G491" i="3" s="1"/>
  <c r="F651" i="3"/>
  <c r="F829" i="3"/>
  <c r="G1108" i="3"/>
  <c r="G1105" i="3" s="1"/>
  <c r="G1366" i="3"/>
  <c r="G1363" i="3" s="1"/>
  <c r="G1605" i="3"/>
  <c r="G1602" i="3" s="1"/>
  <c r="F1602" i="3"/>
  <c r="G1704" i="3"/>
  <c r="G1701" i="3" s="1"/>
  <c r="F1701" i="3"/>
  <c r="G1870" i="3"/>
  <c r="G1867" i="3" s="1"/>
  <c r="F764" i="3"/>
  <c r="F893" i="3"/>
  <c r="G1508" i="3"/>
  <c r="F1505" i="3"/>
  <c r="F2004" i="3"/>
  <c r="G2007" i="3"/>
  <c r="G2004" i="3" s="1"/>
  <c r="F1518" i="3"/>
  <c r="G1521" i="3"/>
  <c r="G1518" i="3" s="1"/>
  <c r="F1914" i="3"/>
  <c r="F1581" i="3"/>
  <c r="G1584" i="3"/>
  <c r="F602" i="3"/>
  <c r="F1217" i="3"/>
  <c r="F1249" i="3"/>
  <c r="F1265" i="3"/>
  <c r="F1394" i="3"/>
  <c r="F1499" i="3"/>
  <c r="F1623" i="3"/>
  <c r="F1833" i="3"/>
  <c r="G2037" i="3"/>
  <c r="G2034" i="3" s="1"/>
  <c r="G607" i="3"/>
  <c r="G604" i="3" s="1"/>
  <c r="F1152" i="3"/>
  <c r="F1168" i="3"/>
  <c r="F1281" i="3"/>
  <c r="F1297" i="3"/>
  <c r="F1410" i="3"/>
  <c r="F1426" i="3"/>
  <c r="G1683" i="3"/>
  <c r="G1680" i="3" s="1"/>
  <c r="F1680" i="3"/>
  <c r="F1690" i="3"/>
  <c r="G1693" i="3"/>
  <c r="G1690" i="3" s="1"/>
  <c r="F701" i="3"/>
  <c r="F920" i="3"/>
  <c r="G1539" i="3"/>
  <c r="G1536" i="3" s="1"/>
  <c r="G1555" i="3"/>
  <c r="G1552" i="3" s="1"/>
  <c r="F1552" i="3"/>
  <c r="G2042" i="3"/>
  <c r="G2039" i="3" s="1"/>
  <c r="F2039" i="3"/>
  <c r="F2083" i="3"/>
  <c r="F366" i="3" l="1"/>
  <c r="G613" i="3"/>
  <c r="G609" i="3" s="1"/>
  <c r="F172" i="3"/>
  <c r="G1022" i="3"/>
  <c r="G1008" i="3" s="1"/>
  <c r="G554" i="3"/>
  <c r="G540" i="3" s="1"/>
  <c r="F232" i="3"/>
  <c r="F895" i="3"/>
  <c r="G408" i="3"/>
  <c r="G394" i="3" s="1"/>
  <c r="F2058" i="3"/>
  <c r="F1982" i="3"/>
  <c r="F831" i="3"/>
  <c r="G861" i="3"/>
  <c r="G847" i="3" s="1"/>
  <c r="G974" i="3"/>
  <c r="G960" i="3" s="1"/>
  <c r="G327" i="3"/>
  <c r="G313" i="3" s="1"/>
  <c r="F803" i="3"/>
  <c r="G1641" i="3"/>
  <c r="G1637" i="3" s="1"/>
  <c r="F39" i="3"/>
  <c r="G1006" i="3"/>
  <c r="G992" i="3" s="1"/>
  <c r="F524" i="3"/>
  <c r="G133" i="3"/>
  <c r="G119" i="3" s="1"/>
  <c r="G1753" i="3"/>
  <c r="F669" i="3"/>
  <c r="F653" i="3"/>
  <c r="G1769" i="3"/>
  <c r="G1755" i="3" s="1"/>
  <c r="F378" i="3"/>
  <c r="G1345" i="3"/>
  <c r="G1331" i="3" s="1"/>
  <c r="G1930" i="3"/>
  <c r="G1916" i="3" s="1"/>
  <c r="G1361" i="3"/>
  <c r="G1347" i="3" s="1"/>
  <c r="F1625" i="3"/>
  <c r="G2069" i="3"/>
  <c r="G2065" i="3" s="1"/>
  <c r="F496" i="3"/>
  <c r="G958" i="3"/>
  <c r="G944" i="3" s="1"/>
  <c r="G1568" i="3"/>
  <c r="G1563" i="3" s="1"/>
  <c r="F1219" i="3"/>
  <c r="F1460" i="3"/>
  <c r="F7" i="3"/>
  <c r="F475" i="3"/>
  <c r="F1110" i="3"/>
  <c r="F1787" i="3"/>
  <c r="F1803" i="3"/>
  <c r="G2076" i="3"/>
  <c r="G2071" i="3" s="1"/>
  <c r="G1329" i="3"/>
  <c r="G1315" i="3" s="1"/>
  <c r="G1898" i="3"/>
  <c r="G1884" i="3" s="1"/>
  <c r="F281" i="3"/>
  <c r="G1665" i="3"/>
  <c r="G1660" i="3" s="1"/>
  <c r="F1771" i="3"/>
  <c r="F329" i="3"/>
  <c r="F426" i="3"/>
  <c r="G80" i="3"/>
  <c r="G76" i="3" s="1"/>
  <c r="G1617" i="3"/>
  <c r="G1613" i="3" s="1"/>
  <c r="G467" i="3"/>
  <c r="G463" i="3" s="1"/>
  <c r="F1712" i="3"/>
  <c r="F1029" i="3"/>
  <c r="F556" i="3"/>
  <c r="F1989" i="3"/>
  <c r="G2002" i="3"/>
  <c r="G1997" i="3" s="1"/>
  <c r="F1835" i="3"/>
  <c r="F200" i="3"/>
  <c r="F103" i="3"/>
  <c r="G1974" i="3"/>
  <c r="F1073" i="3"/>
  <c r="F216" i="3"/>
  <c r="F1089" i="3"/>
  <c r="F2015" i="3"/>
  <c r="F685" i="3"/>
  <c r="F782" i="3"/>
  <c r="F87" i="3"/>
  <c r="F1299" i="3"/>
  <c r="F766" i="3"/>
  <c r="G262" i="3"/>
  <c r="G248" i="3" s="1"/>
  <c r="G359" i="3"/>
  <c r="G345" i="3" s="1"/>
  <c r="F1428" i="3"/>
  <c r="F1057" i="3"/>
  <c r="G1136" i="3"/>
  <c r="G1122" i="3" s="1"/>
  <c r="G1195" i="3"/>
  <c r="G1191" i="3" s="1"/>
  <c r="F1191" i="3"/>
  <c r="G2098" i="3"/>
  <c r="F1851" i="3"/>
  <c r="F297" i="3"/>
  <c r="F1872" i="3"/>
  <c r="F1170" i="3"/>
  <c r="F23" i="3"/>
  <c r="F135" i="3"/>
  <c r="F572" i="3"/>
  <c r="F1368" i="3"/>
  <c r="F1444" i="3"/>
  <c r="F442" i="3"/>
  <c r="F863" i="3"/>
  <c r="G877" i="3"/>
  <c r="G863" i="3" s="1"/>
  <c r="F734" i="3"/>
  <c r="G748" i="3"/>
  <c r="G734" i="3" s="1"/>
  <c r="G1678" i="3"/>
  <c r="G1673" i="3" s="1"/>
  <c r="G1611" i="3"/>
  <c r="G1607" i="3" s="1"/>
  <c r="F1607" i="3"/>
  <c r="G522" i="3"/>
  <c r="G508" i="3" s="1"/>
  <c r="G165" i="3"/>
  <c r="G151" i="3" s="1"/>
  <c r="F184" i="3"/>
  <c r="G424" i="3"/>
  <c r="G410" i="3" s="1"/>
  <c r="F1041" i="3"/>
  <c r="F55" i="3"/>
  <c r="F928" i="3"/>
  <c r="G2048" i="3"/>
  <c r="G2044" i="3" s="1"/>
  <c r="F2044" i="3"/>
  <c r="G635" i="3"/>
  <c r="G621" i="3" s="1"/>
  <c r="F976" i="3"/>
  <c r="F718" i="3"/>
  <c r="G1957" i="3"/>
  <c r="G1953" i="3" s="1"/>
  <c r="F1953" i="3"/>
  <c r="G1671" i="3"/>
  <c r="G1667" i="3" s="1"/>
  <c r="G1249" i="3"/>
  <c r="G1235" i="3" s="1"/>
  <c r="F1235" i="3"/>
  <c r="G602" i="3"/>
  <c r="G588" i="3" s="1"/>
  <c r="F588" i="3"/>
  <c r="G475" i="3"/>
  <c r="F505" i="3"/>
  <c r="G928" i="3"/>
  <c r="G1168" i="3"/>
  <c r="G1154" i="3" s="1"/>
  <c r="F1154" i="3"/>
  <c r="G1833" i="3"/>
  <c r="G1819" i="3" s="1"/>
  <c r="F1819" i="3"/>
  <c r="G718" i="3"/>
  <c r="G2015" i="3"/>
  <c r="G1581" i="3"/>
  <c r="F879" i="3"/>
  <c r="G893" i="3"/>
  <c r="G879" i="3" s="1"/>
  <c r="F2078" i="3"/>
  <c r="G2083" i="3"/>
  <c r="G2078" i="3" s="1"/>
  <c r="F1138" i="3"/>
  <c r="G1152" i="3"/>
  <c r="F1619" i="3"/>
  <c r="G1623" i="3"/>
  <c r="G1619" i="3" s="1"/>
  <c r="G2058" i="3"/>
  <c r="F637" i="3"/>
  <c r="G651" i="3"/>
  <c r="G637" i="3" s="1"/>
  <c r="F916" i="3"/>
  <c r="G920" i="3"/>
  <c r="G916" i="3" s="1"/>
  <c r="F1495" i="3"/>
  <c r="G1499" i="3"/>
  <c r="G1914" i="3"/>
  <c r="G1900" i="3" s="1"/>
  <c r="F1900" i="3"/>
  <c r="G1739" i="3"/>
  <c r="F750" i="3"/>
  <c r="G764" i="3"/>
  <c r="G750" i="3" s="1"/>
  <c r="G281" i="3"/>
  <c r="F1380" i="3"/>
  <c r="G1394" i="3"/>
  <c r="G1426" i="3"/>
  <c r="G1412" i="3" s="1"/>
  <c r="F1412" i="3"/>
  <c r="F1251" i="3"/>
  <c r="G1265" i="3"/>
  <c r="G1251" i="3" s="1"/>
  <c r="F1706" i="3"/>
  <c r="F1523" i="3"/>
  <c r="G1505" i="3"/>
  <c r="F1396" i="3"/>
  <c r="G1410" i="3"/>
  <c r="G1396" i="3" s="1"/>
  <c r="F1732" i="3"/>
  <c r="G1712" i="3"/>
  <c r="G7" i="3"/>
  <c r="G87" i="3"/>
  <c r="G378" i="3"/>
  <c r="G1297" i="3"/>
  <c r="G1283" i="3" s="1"/>
  <c r="F1283" i="3"/>
  <c r="F2114" i="3"/>
  <c r="G2125" i="3"/>
  <c r="G2114" i="3" s="1"/>
  <c r="G1217" i="3"/>
  <c r="F1203" i="3"/>
  <c r="G829" i="3"/>
  <c r="F815" i="3"/>
  <c r="F1267" i="3"/>
  <c r="G1281" i="3"/>
  <c r="G1267" i="3" s="1"/>
  <c r="G184" i="3"/>
  <c r="F1119" i="3"/>
  <c r="G1041" i="3"/>
  <c r="G2089" i="3" l="1"/>
  <c r="F1881" i="3"/>
  <c r="G1881" i="3" s="1"/>
  <c r="F472" i="3"/>
  <c r="F377" i="3" s="1"/>
  <c r="F1038" i="3"/>
  <c r="G1038" i="3" s="1"/>
  <c r="G927" i="3" s="1"/>
  <c r="F1573" i="3"/>
  <c r="F1527" i="3" s="1"/>
  <c r="F181" i="3"/>
  <c r="F86" i="3" s="1"/>
  <c r="F2012" i="3"/>
  <c r="G2012" i="3" s="1"/>
  <c r="F84" i="3"/>
  <c r="F6" i="3" s="1"/>
  <c r="F715" i="3"/>
  <c r="F620" i="3" s="1"/>
  <c r="G1968" i="3"/>
  <c r="F1962" i="3"/>
  <c r="G1962" i="3" s="1"/>
  <c r="G1883" i="3" s="1"/>
  <c r="F278" i="3"/>
  <c r="F183" i="3" s="1"/>
  <c r="F2053" i="3"/>
  <c r="G2053" i="3" s="1"/>
  <c r="G2014" i="3" s="1"/>
  <c r="F375" i="3"/>
  <c r="F280" i="3" s="1"/>
  <c r="F812" i="3"/>
  <c r="G812" i="3" s="1"/>
  <c r="G717" i="3" s="1"/>
  <c r="F1695" i="3"/>
  <c r="G1695" i="3" s="1"/>
  <c r="F1653" i="3"/>
  <c r="F1490" i="3"/>
  <c r="G1380" i="3"/>
  <c r="F618" i="3"/>
  <c r="G1732" i="3"/>
  <c r="G1710" i="3" s="1"/>
  <c r="F1710" i="3"/>
  <c r="F474" i="3"/>
  <c r="G505" i="3"/>
  <c r="G474" i="3" s="1"/>
  <c r="F1040" i="3"/>
  <c r="G1119" i="3"/>
  <c r="G1040" i="3" s="1"/>
  <c r="G815" i="3"/>
  <c r="F925" i="3"/>
  <c r="G1495" i="3"/>
  <c r="F1501" i="3"/>
  <c r="F2085" i="3"/>
  <c r="G1203" i="3"/>
  <c r="F1377" i="3"/>
  <c r="F1503" i="3"/>
  <c r="G1523" i="3"/>
  <c r="G1503" i="3" s="1"/>
  <c r="F1697" i="3"/>
  <c r="G1706" i="3"/>
  <c r="G1697" i="3" s="1"/>
  <c r="F1200" i="3"/>
  <c r="G1138" i="3"/>
  <c r="G1573" i="3" l="1"/>
  <c r="F927" i="3"/>
  <c r="G181" i="3"/>
  <c r="G86" i="3" s="1"/>
  <c r="G472" i="3"/>
  <c r="G377" i="3" s="1"/>
  <c r="F1738" i="3"/>
  <c r="G715" i="3"/>
  <c r="G620" i="3" s="1"/>
  <c r="G84" i="3"/>
  <c r="G6" i="3" s="1"/>
  <c r="F1967" i="3"/>
  <c r="F2014" i="3"/>
  <c r="G278" i="3"/>
  <c r="G183" i="3" s="1"/>
  <c r="F1883" i="3"/>
  <c r="F1659" i="3"/>
  <c r="G375" i="3"/>
  <c r="G280" i="3" s="1"/>
  <c r="F717" i="3"/>
  <c r="F1121" i="3"/>
  <c r="G1200" i="3"/>
  <c r="G1121" i="3" s="1"/>
  <c r="G925" i="3"/>
  <c r="G814" i="3" s="1"/>
  <c r="F814" i="3"/>
  <c r="G618" i="3"/>
  <c r="G507" i="3" s="1"/>
  <c r="F507" i="3"/>
  <c r="G1659" i="3"/>
  <c r="F1708" i="3"/>
  <c r="F1575" i="3"/>
  <c r="G1653" i="3"/>
  <c r="G1575" i="3" s="1"/>
  <c r="F2055" i="3"/>
  <c r="G1967" i="3"/>
  <c r="G2085" i="3"/>
  <c r="G2057" i="3" s="1"/>
  <c r="F2057" i="3"/>
  <c r="G1501" i="3"/>
  <c r="G1494" i="3" s="1"/>
  <c r="F1494" i="3"/>
  <c r="F1964" i="3"/>
  <c r="G1738" i="3"/>
  <c r="G1527" i="3"/>
  <c r="G1490" i="3"/>
  <c r="G1379" i="3" s="1"/>
  <c r="F1379" i="3"/>
  <c r="G1377" i="3"/>
  <c r="G1202" i="3" s="1"/>
  <c r="F1202" i="3"/>
  <c r="F1657" i="3" l="1"/>
  <c r="G1708" i="3"/>
  <c r="G1657" i="3" s="1"/>
  <c r="F1655" i="3"/>
  <c r="F1966" i="3"/>
  <c r="G2055" i="3"/>
  <c r="G1966" i="3" s="1"/>
  <c r="F1492" i="3"/>
  <c r="F1737" i="3"/>
  <c r="G1964" i="3"/>
  <c r="F2087" i="3" l="1"/>
  <c r="G1737" i="3"/>
  <c r="F5" i="3"/>
  <c r="G1492" i="3"/>
  <c r="F1525" i="3"/>
  <c r="G1655" i="3"/>
  <c r="G1525" i="3" s="1"/>
  <c r="F1736" i="3" l="1"/>
  <c r="G2087" i="3"/>
  <c r="G1736" i="3" s="1"/>
  <c r="G5" i="3"/>
  <c r="F1734" i="3"/>
  <c r="G1734" i="3" l="1"/>
  <c r="F2127" i="3" s="1"/>
  <c r="F4" i="3"/>
  <c r="G2127" i="3" l="1"/>
  <c r="G4" i="3"/>
</calcChain>
</file>

<file path=xl/sharedStrings.xml><?xml version="1.0" encoding="utf-8"?>
<sst xmlns="http://schemas.openxmlformats.org/spreadsheetml/2006/main" count="4643" uniqueCount="785">
  <si>
    <t xml:space="preserve">CAPAB        </t>
  </si>
  <si>
    <t>CONTROL AFORO RECINTO FERIAL</t>
  </si>
  <si>
    <t>Capítulo</t>
  </si>
  <si>
    <t/>
  </si>
  <si>
    <t xml:space="preserve">CAPABHRW     </t>
  </si>
  <si>
    <t>HARDWARE RECINTO FERIAL</t>
  </si>
  <si>
    <t xml:space="preserve">CAPABHRW01   </t>
  </si>
  <si>
    <t>PABELLÓN 1</t>
  </si>
  <si>
    <t xml:space="preserve">RFER01AP     </t>
  </si>
  <si>
    <t>ACCESO PRINCIPAL</t>
  </si>
  <si>
    <t>Partida</t>
  </si>
  <si>
    <t>ud</t>
  </si>
  <si>
    <t xml:space="preserve">Suministro e instalación completa de equipos de control de aforo en acceso principal del pabellón.
Dimensiones acceso:
- Ancho: 19,94 m
- Altura paso: 4,90 m
- Altura techo: 9,19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pública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</si>
  <si>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 xml:space="preserve">UCHD01       </t>
  </si>
  <si>
    <t>Unidad de captación</t>
  </si>
  <si>
    <t>Material</t>
  </si>
  <si>
    <t xml:space="preserve">Suministro e instalación completa de unidad de captación homologada por el fabricante del sistema de conteo y control de afluencias.
Características mínimas:
- CMOS RGB Progresivo
- Sensor de barrido progresivo con una calidad mínima de 75 píxeles por metro en el área de conteo.
- 1/2,5” - 1/2,8”
- H264 - H265 - JPEG
- Conexión a la red de 10 Mbits por segundo o superior
- Estándar de secuencia: imágenes tales como RTSP, JPEG, MJPEG, ONVIF, PSIA, MP4, MPEG con sus variantes.
- Alimentación por POE cumpliendo como mínimo el estándar IEEE 802.3af.
- Precinto de seguridad según la  Orden ITC 3708/2006 de 22 de noviembre e ITC 155/2020
- IP66
Marca / modelo: Neural Cam / NPX7VX o equivalente aprobado por la Dirección Facultativa.
Incluye:
- Parte proporcional de canalización 
- Parte proporcional de obra civil
- Parte proporcional de crimpado y certificado de la red
- Todos los elementos y accesorios necesarios para su correcto funcionamiento.
</t>
  </si>
  <si>
    <t xml:space="preserve">UCHD02       </t>
  </si>
  <si>
    <t>Soporte ubicación designada</t>
  </si>
  <si>
    <t xml:space="preserve">Suministro e instalación completa de soporte para instalación en ubicación designada de unidad de captación homologada por el fabricante del sistema de conteo y control de afluencias.
Incluye:
- Parte proporcional de instalación
- Parte proporcional de mano de obra
- Parte proporcional de obra civil
- Todos los elementos y accesorios necesarios para su correcto funcionamiento.
</t>
  </si>
  <si>
    <t xml:space="preserve">UCHD04       </t>
  </si>
  <si>
    <t>Alta servicio procesamiento</t>
  </si>
  <si>
    <t>Otros</t>
  </si>
  <si>
    <t xml:space="preserve">Alta de servicio y procesamiento de unidad de captación homologada por el fabricante del sistema de conteo y control de afluencias.
Incluye:
- Parte proporcional de mano de obra
- Todos los elementos y accesorios necesarios para su correcto funcionamiento.
</t>
  </si>
  <si>
    <t xml:space="preserve">UCHD05       </t>
  </si>
  <si>
    <t>Licencia para 5 años</t>
  </si>
  <si>
    <t xml:space="preserve">Suministro de licencia para 5 años de unidad de captación homologada por el fabricante del sistema de conteo y control de afluencias.
</t>
  </si>
  <si>
    <t xml:space="preserve">UCHD06       </t>
  </si>
  <si>
    <t>Punto de red</t>
  </si>
  <si>
    <t xml:space="preserve">Suministro e instalación completa de punto de red formado por conector hembra UTP CAT6A. Sirve de terminación para cableado hasta elemento de red.
Incluye soporte, fijación, certificación y parte proporcional de instalaicón y mano de obra.
</t>
  </si>
  <si>
    <t xml:space="preserve">UCHD07       </t>
  </si>
  <si>
    <t>Latiguillo UTP 1m</t>
  </si>
  <si>
    <t xml:space="preserve">Latiguillo UTP 1 m.
</t>
  </si>
  <si>
    <t>RFER01AP</t>
  </si>
  <si>
    <t xml:space="preserve">RFER01NC01   </t>
  </si>
  <si>
    <t>NÚCLEO DE CONEXIÓN 1</t>
  </si>
  <si>
    <t xml:space="preserve">Suministro e instalación completa de equipos de control de aforo en núcleo de conexión con pabellón adyacente.
Dimensiones acceso:
- Ancho: 4,40 m
- Altura paso: 4,40 m
- Altura techo: 4,60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</si>
  <si>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RFER01NC01</t>
  </si>
  <si>
    <t xml:space="preserve">RFER01NC02   </t>
  </si>
  <si>
    <t>NÚCLEO DE CONEXIÓN 2</t>
  </si>
  <si>
    <t xml:space="preserve">Suministro e instalación completa de equipos de control de aforo en núcleo de conexión con pabellón adyacente
Dimensiones acceso:
- Ancho: 9,40 m
- Altura paso: 4,40 m
- Altura techo: 4,60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</si>
  <si>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RFER01NC02</t>
  </si>
  <si>
    <t xml:space="preserve">RFER01PT     </t>
  </si>
  <si>
    <t>PORTÓN EMERGENCIA</t>
  </si>
  <si>
    <t xml:space="preserve">Suministro e instalación completa de equipos de control de aforo en portón de entrada y salida de mercancías y emergencia.
Dimensiones acceso:
- Ancho: 7,70 m
- Altura paso: 4,90 m
- Altura techo: 9,19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</si>
  <si>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RFER01PT</t>
  </si>
  <si>
    <t xml:space="preserve">INSCR        </t>
  </si>
  <si>
    <t>CABLE UTP CAT 6A</t>
  </si>
  <si>
    <t>ml</t>
  </si>
  <si>
    <t xml:space="preserve">Suministro e instalación completa de cable UTP CAT 6A. 
Características:
- Satisface los requisitos establecidos en cuanto a emisión de humos y propagación del fuego establecidos en el CPR siendo este como mínimo el aplicable a instalaciones en locales de pública concurrencia. Los cables serán de la clase de reacción al fuego mínima Cca - s1b, d1, a1. Los cables con características equivalentes a las de la norma UNE 21123, parte 4 o 5; o a la norma UNE 211002 (según la tensión asignada del cable), cumplen con esta prescripción.
- Supera las normas TIA/EIA 568B.2-10 e ISO/IEC 11801 (2010), al menos en: 
   · NEXT: mejor que 3,0 dB.
   · PSNEXT: mejor que 5,0 dB.
   · Insertion Loss: mejor que 3%.
   · PSANEXT: mejor que 2,0 dB.
   · Return Loss: mejor que 1,0 dB.
   · Rango de frecuencias: 1 a 550 MHz.
   · 23 AWG cobre desnudo.
   · Diámetro exterior: 7,24 mm.
   · Cubierta LSZH (low smoke zero halogen). Cumple normativas IEC 754 parte 2, IEC 1034 parte 2, IEC 60332-3-22 sobre requerimientos de de retardo al fuego y flamabilidad y NES 713.
   · Rango de temperaturas: -20ºC a +60ºC.
   · Peso: 5,48 kg/100m.
   · Tensión máxima: 11 kg.
   · NVP: 0,66.
   · Resistencia DC no balanceada máxima: 4%.
   · Resistencia DC máxima: 8 ohms/100m.
   · Capacitancia mutua a 1 kHz: 6 nF/100m.
Incluye parte proporcional de instalación, mano de obra, certificación según categoría, etiquetado así como todos los elementos y accesorios necesarios para su correcto funcionamiento.
Marca / modelo: SYSTIMAX / GigaSPEED X10D 3091B-C o equivalente aprobado por la Dirección Facultativa.
</t>
  </si>
  <si>
    <t xml:space="preserve">INSCR01      </t>
  </si>
  <si>
    <t>Cable UTP CAT 6A</t>
  </si>
  <si>
    <t>INSCR</t>
  </si>
  <si>
    <t xml:space="preserve">INST32       </t>
  </si>
  <si>
    <t>TUBO CORRUGADO PVC 32 mm</t>
  </si>
  <si>
    <t>m</t>
  </si>
  <si>
    <t xml:space="preserve">Suministro e instalación completa de tubo corrugado de PVC de 32 mm de diámetro
Incluso transporte, montaje, p.p. de piezas especiales, accesorios de conexión, pequeño material auxiliar, canalización, pruebas de funcionamiento y puesta en servicio. Todo ello según normativa vigente.
</t>
  </si>
  <si>
    <t xml:space="preserve">P22TC050     </t>
  </si>
  <si>
    <t>Tubo rígido PVC D=32 mm.</t>
  </si>
  <si>
    <t>m.</t>
  </si>
  <si>
    <t xml:space="preserve">P22TW500     </t>
  </si>
  <si>
    <t>Hilo acerado 0,80 mm. para guía</t>
  </si>
  <si>
    <t>INST32</t>
  </si>
  <si>
    <t xml:space="preserve">UCCRTF       </t>
  </si>
  <si>
    <t>AJUSTE UNIDAD CAPTACIÓN Y PRECINTADO</t>
  </si>
  <si>
    <t xml:space="preserve">Suministro e instalación completa de ajustes y precintado de unidad de captación homologada por el fabricante del sistema de conteo y control de afluencias.
Incluye:
- Precinto de seguridad según la  Orden ITC 3708/2006 de 22 de noviembre e ITC 155/2020
- Parte proporcional de instalación
- Parte proporcional de mano de obra
- Todos los elementos y accesorios necesarios para su correcto funcionamiento.
</t>
  </si>
  <si>
    <t>CAPABHRW01</t>
  </si>
  <si>
    <t xml:space="preserve">CAPABHRW02   </t>
  </si>
  <si>
    <t>PABELLÓN 2</t>
  </si>
  <si>
    <t xml:space="preserve">RFER02AP     </t>
  </si>
  <si>
    <t xml:space="preserve">Suministro e instalación completa de equipos de control de aforo en acceso principal del pabellón.
Dimensiones acceso:
- Ancho: 19,94 m
- Altura paso: 4,90 m
- Altura techo: 8,17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</si>
  <si>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RFER02AP</t>
  </si>
  <si>
    <t xml:space="preserve">RFER02NC01   </t>
  </si>
  <si>
    <t xml:space="preserve">Suministro e instalación completa de equipos de control de aforo en núcleo de conexión con pabellón adyacente.
Dimensiones acceso:
- Ancho: 9,00 m
- Altura paso: 4,40 m
- Altura techo: 4,60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</si>
  <si>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RFER02NC01</t>
  </si>
  <si>
    <t xml:space="preserve">RFER02NC02   </t>
  </si>
  <si>
    <t xml:space="preserve">Suministro e instalación completa de equipos de control de aforo en núcleo de conexión con pabellón adyacente.
Dimensiones acceso:
- Ancho: 9,30 m
- Altura paso: 4,40 m
- Altura techo: 4,60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</si>
  <si>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RFER02NC02</t>
  </si>
  <si>
    <t xml:space="preserve">RFER02NC03   </t>
  </si>
  <si>
    <t>NÚCLEO DE CONEXIÓN 3</t>
  </si>
  <si>
    <t>RFER02NC03</t>
  </si>
  <si>
    <t xml:space="preserve">RFER02PT     </t>
  </si>
  <si>
    <t xml:space="preserve">Suministro e instalación completa de equipos de control de aforo en portón de entrada y salida de mercancías y emergencia.
Dimensiones acceso:
- Ancho: 7,70 m
- Altura paso: 4,90 m
- Altura techo: 8,17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</si>
  <si>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RFER02PT</t>
  </si>
  <si>
    <t>CAPABHRW02</t>
  </si>
  <si>
    <t xml:space="preserve">CAPABHRW03   </t>
  </si>
  <si>
    <t>PABELLÓN 3</t>
  </si>
  <si>
    <t xml:space="preserve">RFER03AP     </t>
  </si>
  <si>
    <t xml:space="preserve">Suministro e instalación completa de equipos de control de aforo en acceso principal del pabellón.
Dimensiones acceso:
- Ancho: 14,85 m
- Altura paso: 5,30 m
- Altura techo: 10,73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</si>
  <si>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RFER03AP</t>
  </si>
  <si>
    <t xml:space="preserve">RFER03NC01   </t>
  </si>
  <si>
    <t xml:space="preserve">Suministro e instalación completa de equipos de control de aforo en núcleo de conexión con pabellón adyacente.
Dimensiones acceso:
- Ancho: 5,00 m
- Altura paso: 4,40 m
- Altura techo: 4,60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</si>
  <si>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RFER03NC01</t>
  </si>
  <si>
    <t xml:space="preserve">RFER03NC02   </t>
  </si>
  <si>
    <t xml:space="preserve">Suministro e instalación completa de equipos de control de aforo en núcleo de conexión con pabellón adyacente.
Dimensiones acceso:
- Ancho: 9,40 m
- Altura paso: 4,40 m
- Altura techo: 4,60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</si>
  <si>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RFER03NC02</t>
  </si>
  <si>
    <t xml:space="preserve">RFER03PI     </t>
  </si>
  <si>
    <t>ACCESO INTERIOR</t>
  </si>
  <si>
    <t xml:space="preserve">Suministro e instalación completa de equipos de control de aforo en puerta interior de pabellón. (Puerta aseos expositores)
Dimensiones acceso:
- Ancho: 2,00 m
- Altura paso: 5,30 m
- Altura techo: 10,73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</si>
  <si>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RFER03PI</t>
  </si>
  <si>
    <t xml:space="preserve">RFER03PT     </t>
  </si>
  <si>
    <t xml:space="preserve">Suministro e instalación completa de equipos de control de aforo en portón de entrada y salida de mercancías y emergencia.
Dimensiones acceso:
- Ancho: 7,60 m
- Altura paso: 5,30 m
- Altura techo: 10,73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</si>
  <si>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RFER03PT</t>
  </si>
  <si>
    <t>CAPABHRW03</t>
  </si>
  <si>
    <t xml:space="preserve">CAPABHRW04   </t>
  </si>
  <si>
    <t>PABELLÓN 4</t>
  </si>
  <si>
    <t xml:space="preserve">RFER04AP     </t>
  </si>
  <si>
    <t xml:space="preserve">Suministro e instalación completa de equipos de control de aforo en acceso principal del pabellón.
Dimensiones acceso:
- Ancho: 14,80 m
- Altura paso: 5,30 m
- Altura techo: 10,81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</si>
  <si>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RFER04AP</t>
  </si>
  <si>
    <t xml:space="preserve">RFER04NC01   </t>
  </si>
  <si>
    <t xml:space="preserve">Suministro e instalación completa de equipos de control de aforo en núcleo de conexión con pabellón adyacente.
Dimensiones acceso:
- Ancho: 4,30 m
- Altura paso: 4,40 m
- Altura techo: 4,60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</si>
  <si>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RFER04NC01</t>
  </si>
  <si>
    <t xml:space="preserve">RFER04NC02   </t>
  </si>
  <si>
    <t xml:space="preserve">Suministro e instalación completa de equipos de control de aforo en núcleo de conexión con pabellón adyacente.
Dimensiones acceso:
- Ancho: 7,90 m
- Altura paso: 4,40 m
- Altura techo: 4,60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</si>
  <si>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RFER04NC02</t>
  </si>
  <si>
    <t xml:space="preserve">RFER04PI     </t>
  </si>
  <si>
    <t xml:space="preserve">Suministro e instalación completa de equipos de control de aforo en puerta interior de pabellón. (Puerta aseos expositores)
Dimensiones acceso:
- Ancho: 2,00 m
- Altura paso: 5,30 m
- Altura techo: 10,81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</si>
  <si>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RFER04PI</t>
  </si>
  <si>
    <t xml:space="preserve">RFER04PT     </t>
  </si>
  <si>
    <t xml:space="preserve">Suministro e instalación completa de equipos de control de aforo en portón de entrada y salida de mercancías y emergencia.
Dimensiones acceso:
- Ancho: 7,60 m
- Altura paso: 5,30 m
- Altura techo: 10,81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</si>
  <si>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RFER04PT</t>
  </si>
  <si>
    <t>CAPABHRW04</t>
  </si>
  <si>
    <t xml:space="preserve">CAPABHRW05   </t>
  </si>
  <si>
    <t>PABELLÓN 5</t>
  </si>
  <si>
    <t xml:space="preserve">RFER05AP     </t>
  </si>
  <si>
    <t xml:space="preserve">Suministro e instalación completa de equipos de control de aforo en acceso principal del pabellón.
Dimensiones acceso:
- Ancho: 14,85 m
- Altura paso: 5,30 m
- Altura techo: 10,83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</si>
  <si>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RFER05AP</t>
  </si>
  <si>
    <t xml:space="preserve">RFER05NC01   </t>
  </si>
  <si>
    <t xml:space="preserve">Suministro e instalación completa de equipos de control de aforo en núcleo de conexión con pabellón adyacente.
Dimensiones acceso:
- Ancho: 6,00 m
- Altura paso: 4,40 m
- Altura techo: 4,60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</si>
  <si>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RFER05NC01</t>
  </si>
  <si>
    <t xml:space="preserve">RFER05NC02   </t>
  </si>
  <si>
    <t xml:space="preserve">Suministro e instalación completa de equipos de control de aforo en núcleo de conexión con pabellón adyacente.
Dimensiones acceso:
- Ancho: 9,50 m
- Altura paso: 4,40 m
- Altura techo: 4,60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</si>
  <si>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RFER05NC02</t>
  </si>
  <si>
    <t xml:space="preserve">RFER05PI     </t>
  </si>
  <si>
    <t xml:space="preserve">Suministro e instalación completa de equipos de control de aforo en puerta interior de pabellón. (Puerta aseos expositores)
Dimensiones acceso:
- Ancho: 2,00 m
- Altura paso: 5,30 m
- Altura techo: 10,83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</si>
  <si>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RFER05PI</t>
  </si>
  <si>
    <t xml:space="preserve">RFER05PT     </t>
  </si>
  <si>
    <t xml:space="preserve">Suministro e instalación completa de equipos de control de aforo en portón de entrada y salida de mercancías y emergencia.
Dimensiones acceso:
- Ancho: 7,60 m
- Altura paso: 5,30 m
- Altura techo: 10,83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</si>
  <si>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RFER05PT</t>
  </si>
  <si>
    <t>CAPABHRW05</t>
  </si>
  <si>
    <t xml:space="preserve">CAPABHRW051  </t>
  </si>
  <si>
    <t>PABELLÓN 5.1</t>
  </si>
  <si>
    <t xml:space="preserve">RFER05.1PT   </t>
  </si>
  <si>
    <t xml:space="preserve">Suministro e instalación completa de equipos de control de aforo en portón de entrada y salida de mercancías y emergencia.
Dimensiones acceso:
- Ancho: 4,90 m
- Altura paso: 4,00 m
- Altura techo: 6,00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</si>
  <si>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RFER05.1PT</t>
  </si>
  <si>
    <t>CAPABHRW051</t>
  </si>
  <si>
    <t xml:space="preserve">CAPABHRW06   </t>
  </si>
  <si>
    <t>PABELLÓN 6</t>
  </si>
  <si>
    <t xml:space="preserve">RFER06AP     </t>
  </si>
  <si>
    <t xml:space="preserve">Suministro e instalación completa de equipos de control de aforo en acceso principal del pabellón.
Dimensiones acceso:
- Ancho: 14,60 m
- Altura paso: 5,30 m
- Altura techo: 14,90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</si>
  <si>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RFER06AP</t>
  </si>
  <si>
    <t xml:space="preserve">RFER06AT     </t>
  </si>
  <si>
    <t>ACCESO TRASERO</t>
  </si>
  <si>
    <t xml:space="preserve">Suministro e instalación completa de equipos de control de aforo en acceso trasero del pabellón.
Dimensiones acceso:
- Ancho: 3,30 m
- Altura paso: 1,50 m
- Altura techo: 3,00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</si>
  <si>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RFER06AT</t>
  </si>
  <si>
    <t xml:space="preserve">RFER06NC01   </t>
  </si>
  <si>
    <t xml:space="preserve">Suministro e instalación completa de equipos de control de aforo en núcleo de conexión con pabellón adyacente. (Puerta cafetería)
Dimensiones acceso:
- Ancho: 6,20 m
- Altura paso: 5,30 m
- Altura techo: 14,90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</si>
  <si>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RFER06NC01</t>
  </si>
  <si>
    <t xml:space="preserve">RFER06NC02   </t>
  </si>
  <si>
    <t xml:space="preserve">Suministro e instalación completa de equipos de control de aforo en núcleo de conexión con pabellón adyacente.
Dimensiones acceso:
- Ancho: 6,10 m
- Altura paso: 4,40 m
- Altura techo: 4,60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</si>
  <si>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RFER06NC02</t>
  </si>
  <si>
    <t xml:space="preserve">RFER06NC03   </t>
  </si>
  <si>
    <t xml:space="preserve">Suministro e instalación completa de equipos de control de aforo en núcleo de conexión con pabellón adyacente.
Dimensiones acceso:
- Ancho: 8,00 m
- Altura paso: 4,40 m
- Altura techo: 4,60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</si>
  <si>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RFER06NC03</t>
  </si>
  <si>
    <t xml:space="preserve">RFER06PT     </t>
  </si>
  <si>
    <t xml:space="preserve">Suministro e instalación completa de equipos de control de aforo en portón de entrada y salida de mercancías y emergencia.
Dimensiones acceso:
- Ancho: 7,85 m
- Altura paso: 5,30 m
- Altura techo: 14,90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</si>
  <si>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RFER06PT</t>
  </si>
  <si>
    <t>CAPABHRW06</t>
  </si>
  <si>
    <t xml:space="preserve">CAPABHRW07   </t>
  </si>
  <si>
    <t>PABELLÓN 7</t>
  </si>
  <si>
    <t xml:space="preserve">RFER07AP     </t>
  </si>
  <si>
    <t xml:space="preserve">Suministro e instalación completa de equipos de control de aforo en acceso principal del pabellón.
Dimensiones acceso:
- Ancho: 14,85 m
- Altura paso: 5,30 m
- Altura techo: 10,88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</si>
  <si>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RFER07AP</t>
  </si>
  <si>
    <t xml:space="preserve">RFER07NC01   </t>
  </si>
  <si>
    <t>RFER07NC01</t>
  </si>
  <si>
    <t xml:space="preserve">RFER07NC02   </t>
  </si>
  <si>
    <t xml:space="preserve">Suministro e instalación completa de equipos de control de aforo en núcleo de conexión con pabellón adyacente.
Dimensiones acceso:
- Ancho: 8,10 m
- Altura paso: 4,40 m
- Altura techo: 4,60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</si>
  <si>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RFER07NC02</t>
  </si>
  <si>
    <t xml:space="preserve">RFER07PI     </t>
  </si>
  <si>
    <t xml:space="preserve">Suministro e instalación completa de equipos de control de aforo en puerta interior de pabellón. (Puerta aseos expositores)
Dimensiones acceso:
- Ancho: 2,00 m
- Altura paso: 5,30 m
- Altura techo: 10,88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</si>
  <si>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RFER07PI</t>
  </si>
  <si>
    <t xml:space="preserve">RFER07PT     </t>
  </si>
  <si>
    <t xml:space="preserve">Suministro e instalación completa de equipos de control de aforo en portón de entrada y salida de mercancías y emergencia.
Dimensiones acceso:
- Ancho: 7,60 m
- Altura paso: 5,30 m
- Altura techo: 10,88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</si>
  <si>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RFER07PT</t>
  </si>
  <si>
    <t>CAPABHRW07</t>
  </si>
  <si>
    <t xml:space="preserve">CAPABHRW08   </t>
  </si>
  <si>
    <t>PABELLÓN 8</t>
  </si>
  <si>
    <t xml:space="preserve">RFER08AP     </t>
  </si>
  <si>
    <t xml:space="preserve">Suministro e instalación completa de equipos de control de aforo en acceso principal del pabellón.
Dimensiones acceso:
- Ancho: 14,85 m
- Altura paso: 5,30 m
- Altura techo: 10,90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</si>
  <si>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RFER08AP</t>
  </si>
  <si>
    <t xml:space="preserve">RFER08NC01   </t>
  </si>
  <si>
    <t>RFER08NC01</t>
  </si>
  <si>
    <t xml:space="preserve">RFER08NC02   </t>
  </si>
  <si>
    <t xml:space="preserve">Suministro e instalación completa de equipos de control de aforo en núcleo de conexión con pabellón adyacente.
Dimensiones acceso:
- Ancho: 8,20 m
- Altura paso: 4,40 m
- Altura techo: 4,60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</si>
  <si>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RFER08NC02</t>
  </si>
  <si>
    <t xml:space="preserve">RFER08PI     </t>
  </si>
  <si>
    <t xml:space="preserve">Suministro e instalación completa de equipos de control de aforo en puerta interior de pabellón. (Puerta aseos expositores)
Dimensiones acceso:
- Ancho: 2,00 m
- Altura paso: 5,30 m
- Altura techo: 10,90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</si>
  <si>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RFER08PI</t>
  </si>
  <si>
    <t xml:space="preserve">RFER08PT     </t>
  </si>
  <si>
    <t xml:space="preserve">Suministro e instalación completa de equipos de control de aforo en portón de entrada y salida de mercancías y emergencia.
Dimensiones acceso:
- Ancho: 7,60 m
- Altura paso: 5,30 m
- Altura techo: 10,90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</si>
  <si>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RFER08PT</t>
  </si>
  <si>
    <t>CAPABHRW08</t>
  </si>
  <si>
    <t xml:space="preserve">CAPABHRW09   </t>
  </si>
  <si>
    <t>PABELLÓN 9</t>
  </si>
  <si>
    <t xml:space="preserve">RFER09AP     </t>
  </si>
  <si>
    <t xml:space="preserve">Suministro e instalación completa de equipos de control de aforo en acceso principal del pabellón.
Dimensiones acceso:
- Ancho: 19,40 m
- Altura paso: 5,30 m
- Altura techo: 10,90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</si>
  <si>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RFER09AP</t>
  </si>
  <si>
    <t xml:space="preserve">RFER09NC01   </t>
  </si>
  <si>
    <t xml:space="preserve">Suministro e instalación completa de equipos de control de aforo en núcleo de conexión con pabellón adyacente. (Acceso Puerta Norte)
Dimensiones acceso:
- Ancho: 2,40 m
- Altura paso: 5,30 m
- Altura techo: 10,90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</si>
  <si>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RFER09NC01</t>
  </si>
  <si>
    <t xml:space="preserve">RFER09NC02   </t>
  </si>
  <si>
    <t xml:space="preserve">Suministro e instalación completa de equipos de control de aforo en núcleo de conexión con pabellón adyacente.
Dimensiones acceso:
- Ancho: 8,30 m
- Altura paso: 5,50 m
- Altura techo: 10,90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</si>
  <si>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RFER09NC02</t>
  </si>
  <si>
    <t xml:space="preserve">RFER09NC03   </t>
  </si>
  <si>
    <t xml:space="preserve">Suministro e instalación completa de equipos de control de aforo en núcleo de conexión con pabellón adyacente.
Dimensiones acceso:
- Ancho: 4,00 m
- Altura paso: 5,50 m
- Altura techo: 10,90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</si>
  <si>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RFER09NC03</t>
  </si>
  <si>
    <t xml:space="preserve">RFER09PI     </t>
  </si>
  <si>
    <t xml:space="preserve">Suministro e instalación completa de equipos de control de aforo en puerta interior de pabellón. (Puerta aseos expositores).
Dimensiones acceso:
- Ancho: 4,40 m
- Altura paso: 5,30 m
- Altura techo: 10,90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</si>
  <si>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RFER09PI</t>
  </si>
  <si>
    <t xml:space="preserve">RFER09PT     </t>
  </si>
  <si>
    <t xml:space="preserve">Suministro e instalación completa de equipos de control de aforo en portón de entrada y salida de mercancías y emergencia.
Dimensiones acceso:
- Ancho: 6,25 m
- Altura paso: 5,30 m
- Altura techo: 10,90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</si>
  <si>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RFER09PT</t>
  </si>
  <si>
    <t>CAPABHRW09</t>
  </si>
  <si>
    <t xml:space="preserve">CAPABHRW10   </t>
  </si>
  <si>
    <t>PABELLÓN 10</t>
  </si>
  <si>
    <t xml:space="preserve">RFER10AP     </t>
  </si>
  <si>
    <t>RFER10AP</t>
  </si>
  <si>
    <t xml:space="preserve">RFER10NC01   </t>
  </si>
  <si>
    <t>RFER10NC01</t>
  </si>
  <si>
    <t xml:space="preserve">RFER10NC02   </t>
  </si>
  <si>
    <t xml:space="preserve">Suministro e instalación completa de equipos de control de aforo en núcleo de conexión con pabellón adyacente.
Dimensiones acceso:
- Ancho: 8,20 m
- Altura paso: 5,50 m
- Altura techo: 10,90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</si>
  <si>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RFER10NC02</t>
  </si>
  <si>
    <t xml:space="preserve">RFER10NC03   </t>
  </si>
  <si>
    <t xml:space="preserve">Suministro e instalación completa de equipos de control de aforo en núcleo de conexión con pabellón adyacente.
Dimensiones acceso:
- Ancho: 3,70 m
- Altura paso: 5,50 m
- Altura techo: 10,90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</si>
  <si>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RFER10NC03</t>
  </si>
  <si>
    <t xml:space="preserve">RFER10PI     </t>
  </si>
  <si>
    <t xml:space="preserve">Suministro e instalación completa de equipos de control de aforo en puerta interior de pabellón. (Puerta aseos expositores)
Dimensiones acceso:
- Ancho: 4,40 m
- Altura paso: 5,30 m
- Altura techo: 10,90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</si>
  <si>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RFER10PI</t>
  </si>
  <si>
    <t xml:space="preserve">RFER10PT     </t>
  </si>
  <si>
    <t xml:space="preserve">Suministro e instalación completa de equipos de control de aforo en portón de entrada y salida de mercancías y emergencia.
Dimensiones acceso:
- Ancho: 6,30 m
- Altura paso: 5,50 m
- Altura techo: 10,90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</si>
  <si>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RFER10PT</t>
  </si>
  <si>
    <t>CAPABHRW10</t>
  </si>
  <si>
    <t xml:space="preserve">CAPABHRW12   </t>
  </si>
  <si>
    <t>PABELLÓN 12</t>
  </si>
  <si>
    <t xml:space="preserve">RFER12AP     </t>
  </si>
  <si>
    <t xml:space="preserve">Suministro e instalación completa de equipos de control de aforo en acceso principal del pabellón.
Dimensiones acceso:
- Ancho: 20,00 m
- Altura paso: 2,10 m
- Altura techo: 15,00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</si>
  <si>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RFER12AP</t>
  </si>
  <si>
    <t xml:space="preserve">RFER12NC01   </t>
  </si>
  <si>
    <t xml:space="preserve">Suministro e instalación completa de equipos de control de aforo en núcleo de conexión con pabellón adyacente.
Dimensiones acceso:
- Ancho: 9,60 m
- Altura paso: 4,60 m
- Altura techo: 4,97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</si>
  <si>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RFER12NC01</t>
  </si>
  <si>
    <t xml:space="preserve">RFER12NC02   </t>
  </si>
  <si>
    <t xml:space="preserve">Suministro e instalación completa de equipos de control de aforo en núcleo de conexión con pabellón adyacente.
Dimensiones acceso:
- Ancho: 10,20 m
- Altura paso: 4,60 m
- Altura techo: 4,97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</si>
  <si>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RFER12NC02</t>
  </si>
  <si>
    <t xml:space="preserve">RFER12PT     </t>
  </si>
  <si>
    <t xml:space="preserve">Suministro e instalación completa de equipos de control de aforo en portón de entrada y salida de mercancías y emergencia.
Dimensiones acceso:
- Ancho: 8,50 m
- Altura paso: 5,50 m
- Altura techo: 15,00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</si>
  <si>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RFER12PT</t>
  </si>
  <si>
    <t>CAPABHRW12</t>
  </si>
  <si>
    <t xml:space="preserve">CAPABHRW14   </t>
  </si>
  <si>
    <t>PABELLÓN 14</t>
  </si>
  <si>
    <t xml:space="preserve">RFER14AP     </t>
  </si>
  <si>
    <t xml:space="preserve">Suministro e instalación completa de equipos de control de aforo en acceso principal del pabellón.
Dimensiones acceso:
- Ancho: 16,25 m
- Altura paso: 5,50 m
- Altura techo: 5,61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</si>
  <si>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RFER14AP</t>
  </si>
  <si>
    <t xml:space="preserve">RFER14PT     </t>
  </si>
  <si>
    <t xml:space="preserve">Suministro e instalación completa de equipos de control de aforo en portón de entrada y salida de mercancías y emergencia.
Dimensiones acceso:
- Ancho: 5,50 m
- Altura paso: 5,50 m
- Altura techo: 5,61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</si>
  <si>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RFER14PT</t>
  </si>
  <si>
    <t xml:space="preserve">RFER14.1AP1  </t>
  </si>
  <si>
    <t>ACCESO PRINCIPAL 1</t>
  </si>
  <si>
    <t xml:space="preserve">Suministro e instalación completa de equipos de control de aforo en acceso principal del pabellón.
Dimensiones acceso:
- Ancho: 5,85 m
- Altura paso: 5,50 m
- Altura techo: 6,50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</si>
  <si>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RFER14.1AP1</t>
  </si>
  <si>
    <t xml:space="preserve">RFER14.1AP2  </t>
  </si>
  <si>
    <t>ACCESO PRINCIPAL 2</t>
  </si>
  <si>
    <t xml:space="preserve">Suministro e instalación completa de equipos de control de aforo en acceso principal del pabellón.
Dimensiones acceso:
- Ancho: 6,55 m
- Altura paso: 5,50 m
- Altura techo: 6,50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</si>
  <si>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RFER14.1AP2</t>
  </si>
  <si>
    <t>CAPABHRW14</t>
  </si>
  <si>
    <t xml:space="preserve">CAPABHRWPS   </t>
  </si>
  <si>
    <t>PUERTA SUR</t>
  </si>
  <si>
    <t xml:space="preserve">RFERPSAP01   </t>
  </si>
  <si>
    <t>ACCESO PRINCIPAL 01</t>
  </si>
  <si>
    <t xml:space="preserve">Suministro e instalación completa de equipos de control de aforo en acceso principal del pabellón. (Puertas pequeñas hacia pabellones 1 y 2)
Dimensiones acceso:
- Ancho: 1,25 m
- Altura paso: 3,90 m
- Altura techo: 4,40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</si>
  <si>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RFERPSAP01</t>
  </si>
  <si>
    <t xml:space="preserve">RFERPSAP02   </t>
  </si>
  <si>
    <t>ACCESO PRINCIPAL 02</t>
  </si>
  <si>
    <t xml:space="preserve">Suministro e instalación completa de equipos de control de aforo en acceso principal del pabellón. (Puertas giratorias)
Dimensiones acceso:
- Ancho: 1,40 m
- Altura paso: 2,20 m
- Altura techo: 4,40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</si>
  <si>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RFERPSAP02</t>
  </si>
  <si>
    <t xml:space="preserve">RFERPSAP03   </t>
  </si>
  <si>
    <t>ACCESO PRINCIPAL 03</t>
  </si>
  <si>
    <t xml:space="preserve">Suministro e instalación completa de equipos de control de aforo en acceso principal del pabellón. (Acceso PMR)
Dimensiones acceso:
- Ancho: 2,30 m
- Altura paso: 3,90 m
- Altura techo: 4,40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</si>
  <si>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RFERPSAP03</t>
  </si>
  <si>
    <t xml:space="preserve">RFERPSAP04   </t>
  </si>
  <si>
    <t>ACCESO PRINCIPAL 04</t>
  </si>
  <si>
    <t xml:space="preserve">Suministro e instalación completa de equipos de control de aforo en acceso principal del pabellón. (Puertas 997 y 999)
Dimensiones acceso:
- Ancho: 2,40 m
- Altura paso: 3,90 m
- Altura techo: 4,40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</si>
  <si>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RFERPSAP04</t>
  </si>
  <si>
    <t xml:space="preserve">RFERPSAP05   </t>
  </si>
  <si>
    <t>ACCESO PRINCIPAL 05</t>
  </si>
  <si>
    <t xml:space="preserve">Suministro e instalación completa de equipos de control de aforo en acceso principal del pabellón. (Puertas 995 y 998)
Dimensiones acceso:
- Ancho: 2,85 m
- Altura paso: 3,90 m
- Altura techo: 4,40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</si>
  <si>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RFERPSAP05</t>
  </si>
  <si>
    <t xml:space="preserve">RFERPSAP06   </t>
  </si>
  <si>
    <t>ACCESO PRINCIPAL 06</t>
  </si>
  <si>
    <t xml:space="preserve">Suministro e instalación completa de equipos de control de aforo en acceso principal del pabellón. (Puertas laterales 1 y 2)
Dimensiones acceso:
- Ancho: 3,00 m
- Altura paso: 3,90 m
- Altura techo: 4,40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</si>
  <si>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RFERPSAP06</t>
  </si>
  <si>
    <t xml:space="preserve">RFERPSAP07   </t>
  </si>
  <si>
    <t>ACCESO PRINCIPAL 07</t>
  </si>
  <si>
    <t xml:space="preserve">Suministro e instalación completa de equipos de control de aforo en acceso principal del pabellón. (Puertas automáticas)
Dimensiones acceso:
- Ancho: 3,00 m
- Altura paso: 3,00 m
- Altura techo: 4,40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</si>
  <si>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RFERPSAP07</t>
  </si>
  <si>
    <t xml:space="preserve">RFERPSAP08   </t>
  </si>
  <si>
    <t>ACCESO PRINCIPAL 08</t>
  </si>
  <si>
    <t xml:space="preserve">Suministro e instalación completa de equipos de control de aforo en acceso principal del pabellón. (Puertas grandes hacia pabellones 1 y 2)
Dimensiones acceso:
- Ancho: 3,60 m
- Altura paso: 3,90 m
- Altura techo: 4,40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</si>
  <si>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RFERPSAP08</t>
  </si>
  <si>
    <t xml:space="preserve">RFERPSAP09   </t>
  </si>
  <si>
    <t>ACCESO PRINCIPAL 09</t>
  </si>
  <si>
    <t xml:space="preserve">Suministro e instalación completa de equipos de control de aforo en acceso principal del pabellón. (Puertas exteriores vehículos)
Dimensiones acceso:
- Ancho: 3,65 m
- Altura paso: INF
- Altura techo: INF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</si>
  <si>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RFERPSAP09</t>
  </si>
  <si>
    <t xml:space="preserve">RFERPSAP10   </t>
  </si>
  <si>
    <t>ACCESO PRINCIPAL 10</t>
  </si>
  <si>
    <t xml:space="preserve">Suministro e instalación completa de equipos de control de aforo en acceso principal del pabellón. (Paso tornos 1 y 2)
Dimensiones acceso:
- Ancho: 3,90 m
- Altura paso: 3,90 m
- Altura techo: 4,40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</si>
  <si>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RFERPSAP10</t>
  </si>
  <si>
    <t>CAPABHRWPS</t>
  </si>
  <si>
    <t xml:space="preserve">CAPABHRWPN   </t>
  </si>
  <si>
    <t>PUERTA NORTE</t>
  </si>
  <si>
    <t xml:space="preserve">RFERPNAP01   </t>
  </si>
  <si>
    <t xml:space="preserve">Suministro e instalación completa de equipos de control de aforo en acceso principal del pabellón. (Puertas giratorias)
Dimensiones acceso:
- Ancho: 2,55 m
- Altura paso: 3,95 m
- Altura techo: 4,40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</si>
  <si>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RFERPNAP01</t>
  </si>
  <si>
    <t xml:space="preserve">RFERPNAP02   </t>
  </si>
  <si>
    <t xml:space="preserve">Suministro e instalación completa de equipos de control de aforo en acceso principal del pabellón. (Puertas dobles laterales)
Dimensiones acceso:
- Ancho: 2,45 m
- Altura paso: 3,95 m
- Altura techo: 4,40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</si>
  <si>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RFERPNAP02</t>
  </si>
  <si>
    <t xml:space="preserve">RFERPNAP03   </t>
  </si>
  <si>
    <t xml:space="preserve">Suministro e instalación completa de equipos de control de aforo en acceso principal del pabellón. (Puertas simples laterales)
Dimensiones acceso:
- Ancho: 1,22 m
- Altura paso: 5,55 m
- Altura techo: 6,50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</si>
  <si>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RFERPNAP03</t>
  </si>
  <si>
    <t xml:space="preserve">RFERPNAP04   </t>
  </si>
  <si>
    <t xml:space="preserve">Suministro e instalación completa de equipos de control de aforo en acceso principal del pabellón. (Puertas dobles)
Dimensiones acceso:
- Ancho: 2,45 m
- Altura paso: 5,55 m
- Altura techo: 6,50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</si>
  <si>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RFERPNAP04</t>
  </si>
  <si>
    <t xml:space="preserve">RFERPNAP05   </t>
  </si>
  <si>
    <t xml:space="preserve">Suministro e instalación completa de equipos de control de aforo en acceso principal del pabellón. (Puertas dobles laterales)
Dimensiones acceso:
- Ancho: 2,58 m
- Altura paso: 5,55 m
- Altura techo: 6,50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</si>
  <si>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RFERPNAP05</t>
  </si>
  <si>
    <t xml:space="preserve">RFERPNPI     </t>
  </si>
  <si>
    <t xml:space="preserve">Suministro e instalación completa de equipos de control de aforo en puerta interior de pabellón.
Dimensiones acceso:
- Ancho: 6,00 m
- Altura paso: 5,66 m
- Altura techo: 6,50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</si>
  <si>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RFERPNPI</t>
  </si>
  <si>
    <t>CAPABHRWPN</t>
  </si>
  <si>
    <t>CAPABHRW</t>
  </si>
  <si>
    <t xml:space="preserve">CAPABCTR     </t>
  </si>
  <si>
    <t>EQUIPOS DE CONTROL</t>
  </si>
  <si>
    <t xml:space="preserve">PRC01        </t>
  </si>
  <si>
    <t>PROCESADOR 40 CANALES MC</t>
  </si>
  <si>
    <t xml:space="preserve">Suministro e instalación completa de unidad de procesamiento local homologada por el fabricante del sistema de conteo y control de afluencias.
Características mínimas:
- Memoria RAM: 256 GB
- Interface de red: 3
- Velocidad de recepción/transmisión: 1400 Mbps
- Slots de procesamiento en paralelo: 4
- Número de núcleos paralelos por slot: 10.496
- Memoria de gestión por slot: 24
- Ancho interface de memoria: 384 bits
- Número de canales: 40
- Formato: Chasis bastidor 2U
- Fuente de alimentación redundada.
- 3 disco duros de 128 GB con RAID 5 o superior
- Windows 10 Profesional o Server 2019 de 64 Bits o superior
- Etiqueta de inscripción y precinto según la orden ITC 3708/2006 de 22 de noviembre e ITC 155/2020
Marca / modelo: Deep Neural / DN9000P-40FT o equivalente homologado..
Incluye:
- Parte proporcional de instalación del cableado
- Parte proporcional de canalización 
- Parte proporcional de cableado UTP CAT 6A que deberá satisfacer los requisitos establecidos en cuanto a emisión de humos y propagación del fuego establecidos en el CPR siendo este como mínimo el aplicable a instalaciones en locales de pública concurrencia. Los cables serán de la clase de reacción al fuego mínima Cca - s1b, d1, a1. Los cables con características equivalentes a las de la norma UNE 21123, parte 4 o 5; o a la norma UNE 211002 (según la tensión asignada del cable), cumplen con esta prescripción
- Parte proporcional de crimpado y certificado de la red
- Parte proporcional de instalación, mano de obra, configuración e integración en el sistema global del complejo IFEMA
-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</si>
  <si>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 xml:space="preserve">PRC01A       </t>
  </si>
  <si>
    <t>Procesador 40 canales</t>
  </si>
  <si>
    <t xml:space="preserve">PRC01B       </t>
  </si>
  <si>
    <t>Configuración procesador</t>
  </si>
  <si>
    <t>PRC01</t>
  </si>
  <si>
    <t>CAPABCTR</t>
  </si>
  <si>
    <t xml:space="preserve">CAPABSFT     </t>
  </si>
  <si>
    <t>SOFTWARE</t>
  </si>
  <si>
    <t xml:space="preserve">En este capítulo debe incluirse suministro e instalación completa de todos los elementos software necesarios para realizar el control de aforo según la según la Orden ITC 3708/2006 de 22 de noviembre, por la que se regula el control metrológico del Estado sobre los sistemas para el conteo y control de afluencias de personas en locales de publica concurrencia garantizando el cumplimiento de la normativa vigente según pliego de condiciones técnicas y la homologación de todo el sistema ante el CEM.
Todos los elementos descritos deberán disponer de capacidad suficiente para gestionar el conjunto de señales vinculadas al total de los puntos de control de aforos definidos en planos y reflejados en el capítulo HARDWARE de este presupuesto.
El licitador deberá detallar en esta partida cantidades, modelos y marcas exactos de los equipos propuestos en su oferta (se deberá aportar fichas técnicas asociadas a los equipos propuestos).
Todas las partidas deberán incluir parte proporcional de instalación, mano de obra, así como todos los trabajos, elementos y accesorios necesarios para su puesta en marcha, configuración, integración y correcto funcionamiento.
Asimismo, deberá considerarse todos aquellos trabajos, elementos adicionales no descritos que sean necesarios.
</t>
  </si>
  <si>
    <t xml:space="preserve">PRC04        </t>
  </si>
  <si>
    <t>ACCESO API</t>
  </si>
  <si>
    <t xml:space="preserve">Suministro de acceso API para configuración del sistema.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</si>
  <si>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 xml:space="preserve">PRC04A       </t>
  </si>
  <si>
    <t>Acceso API</t>
  </si>
  <si>
    <t>PRC04</t>
  </si>
  <si>
    <t xml:space="preserve">PRC05        </t>
  </si>
  <si>
    <t>LICENCIA INTEGRADOR DE SISTEMAS</t>
  </si>
  <si>
    <t xml:space="preserve">Licencia del sistema integrador de sistemas de tolerancia de fallo.
Marca / modelo: NeuralOrchestrator o equivalente aprobado por la Dirección Facultativa.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</si>
  <si>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 xml:space="preserve">PRC05A       </t>
  </si>
  <si>
    <t>Licencia integrador de sistemas</t>
  </si>
  <si>
    <t>PRC05</t>
  </si>
  <si>
    <t xml:space="preserve">PRC06        </t>
  </si>
  <si>
    <t>CONFIGURACIÓN SISTEMA REDUNDANTE</t>
  </si>
  <si>
    <t xml:space="preserve">Configuración sistema redundante de tolerancia de fallo.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</si>
  <si>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 xml:space="preserve">SRVAPP       </t>
  </si>
  <si>
    <t>SOFTWARE CREACIÓN EVENTOS</t>
  </si>
  <si>
    <t xml:space="preserve">Suministro e instalación completa de software de creación de eventos.
</t>
  </si>
  <si>
    <t xml:space="preserve">SRVAPPA      </t>
  </si>
  <si>
    <t>Software de creación de eventos</t>
  </si>
  <si>
    <t>SRVAPP</t>
  </si>
  <si>
    <t>CAPABSFT</t>
  </si>
  <si>
    <t xml:space="preserve">CAPABRMS     </t>
  </si>
  <si>
    <t>RED MULTISERVICIO</t>
  </si>
  <si>
    <t xml:space="preserve">En este capítulo debe incluirse suministro e instalación completa de todos los equipos de conexión pasiva como los de electrónica de red que permitan integrar los elementos del Sistema de Control de Aforo en la red multiservicio de IFEMA.
Asimismo, deberán incluirse todas las licencias necesarias para el funcionamiento durante 5 años del sistema.
El licitador deberá detallar en esta partida cantidades, modelos y marcas exactos de los equipos propuestos en su oferta (se deberá aportar fichas técnicas asociadas a los equipos propuestos).
Todas las partidas deberán incluir parte proporcional de instalación, mano de obra, cableado según CPR, canalización, así como todos los trabajos, elementos y accesorios necesarios para su puesta en marcha, configuración, integración y correcto funcionamiento.
Asimismo, deberá considerarse todos aquellos trabajos, elementos adicionales no descritos que sean necesarios.
</t>
  </si>
  <si>
    <t xml:space="preserve">CAPABRMS01   </t>
  </si>
  <si>
    <t>ELECTRÓNICA DE RED</t>
  </si>
  <si>
    <t xml:space="preserve">SW8GE2G1PA   </t>
  </si>
  <si>
    <t>SWITCH 8GE + 2xSFP 1G PoE+</t>
  </si>
  <si>
    <t xml:space="preserve">Suministro e instalación completa de switch de 8 puertos PoE+ RJ45 10/100/1000 y 2 SFP de 1G
Características:
- Puertos: 8 RJ45 10/100/1000
- Uplink: 2 SFP / RJ45
- PoE+ (67W)
Marca / modelo: CISCO / C1000-8P-2G-L o equivalente aprobado por la Dirección Facultativa
Incluye:
- Parte proporcional de instalación y mano de obra.
- Todos los elementos y accesorios necesarios para su correcto funcionamiento.
</t>
  </si>
  <si>
    <t xml:space="preserve">SW8GE2G1PA1  </t>
  </si>
  <si>
    <t>Switch 8GE + 2xSFP 1G PoE+</t>
  </si>
  <si>
    <t>SW8GE2G1PA</t>
  </si>
  <si>
    <t xml:space="preserve">SW8GE2G1PB   </t>
  </si>
  <si>
    <t>SWITCH 8GE + 2xSFP 1G PoE+ SERVICIO ANUAL 24x7x4</t>
  </si>
  <si>
    <t xml:space="preserve">Suministro de servicio de mantenimiento 24x7x4 a 5 años para switch 8GE + 2SFP 1G PoE+
Marca / modelo: CISCO / CON-SNTP-C1008PLG o equivalente aprobado por la Dirección Facultativa.
</t>
  </si>
  <si>
    <t xml:space="preserve">SW8GE2G1FPA  </t>
  </si>
  <si>
    <t>SWITCH 8GE + 2xSFP 1G FPoE+</t>
  </si>
  <si>
    <t xml:space="preserve">Suministro e instalación completa de switch de 8 puertos FPoE+ RJ45 10/100/1000 y 2 SFP de 1G
Características:
- Puertos: 8 RJ45 10/100/1000
- Uplink: 2 SFP / RJ45
- PoE+ (120W)
Marca / modelo: CISCO / C1000-8FP-2G-L o equivalente aprobado por la Dirección Facultativa
Incluye:
- Parte proporcional de instalación y mano de obra.
- Todos los elementos y accesorios necesarios para su correcto funcionamiento.
</t>
  </si>
  <si>
    <t xml:space="preserve">SW8GE2G1FPA1 </t>
  </si>
  <si>
    <t>Switch 8GE + 2xSFP 1G FPoE+</t>
  </si>
  <si>
    <t>SW8GE2G1FPA</t>
  </si>
  <si>
    <t xml:space="preserve">SW8GE2G1FPB  </t>
  </si>
  <si>
    <t>SWITCH 8GE + 2xSFP 1G FPoE+ SERVICIO ANUAL 24x7x4</t>
  </si>
  <si>
    <t xml:space="preserve">Suministro de servicio de mantenimiento 24x7x4 a 5 años para switch 8GE + 2SFP 1G FPoE+
Marca / modelo: CISCO / CON-SNTP-C1008FPG o equivalente aprobado por la Dirección Facultativa.
</t>
  </si>
  <si>
    <t xml:space="preserve">SW16GE2G1FPA </t>
  </si>
  <si>
    <t>SWITCH 16GE + 2xSFP 1G FPoE</t>
  </si>
  <si>
    <t xml:space="preserve">Suministro e instalación completa de switch de 16 puertos FPoE RJ45 10/100/1000 y 2 SFP de 1G
Marca / modelo: CISCO / C1000-16FP-2G-L o equivalente aprobado por la Dirección Facultativa
Incluye:
- Parte proporcional de instalación y mano de obra.
- Parte proporcional de cableado que deberá satisfacer los requisitos establecidos en cuanto a emisión de humos y propagación del fuego establecidos en el CPR siendo este como mínimo el aplicable a instalaciones en locales de pública concurrencia. Los cables serán de la clase de reacción al fuego mínima Cca - s1b, d1, a1. Los cables con características equivalentes a las de la norma UNE 21123, parte 4 o 5; o a la norma UNE 211002 (según la tensión asignada del cable), cumplen con esta prescripción
- Todos los elementos y accesorios necesarios para su correcto funcionamiento.
</t>
  </si>
  <si>
    <t xml:space="preserve">SW16GE2G1FPB </t>
  </si>
  <si>
    <t>SWITCH 16GE + 2xSFP 1G FPoE SERVICIO ANUAL 24x7x4</t>
  </si>
  <si>
    <t xml:space="preserve">Suministro de servicio de mantenimiento 24x7x4 a 5 años para switch 16GE + 2SFP 1G FPoE
Marca / modelo: CISCO / CON-SNTP-C10016LG o equivalente aprobado por la Dirección Facultativa.
</t>
  </si>
  <si>
    <t>SW24GE4G10FPA</t>
  </si>
  <si>
    <t>SWITCH 24GE + 4xSFP 10G FPoE</t>
  </si>
  <si>
    <t xml:space="preserve">Suministro e instalación completa de switch de 24 puertos FPoE RJ45 10/100/1000 y 4 SFP de 10G
Características:
- Puertos: 24 RJ45 10/100/1000
- Uplink: 4 SFP 10 Gb
- FPoE+ (370W)
Marca / modelo: CISCO / C1000-24FP-4X-L o equivalente aprobado por la Dirección Facultativa
Incluye:
- Parte proporcional de instalación y mano de obra.
- Todos los elementos y accesorios necesarios para su correcto funcionamiento.
</t>
  </si>
  <si>
    <t>SW24GE4G10FPM</t>
  </si>
  <si>
    <t>Switch 24GE + 4xSFP 10G FPoE</t>
  </si>
  <si>
    <t>SW24GE4G10FPB</t>
  </si>
  <si>
    <t>SWITCH 24GE + 4xSFP 10G FPoE 24x7x4</t>
  </si>
  <si>
    <t xml:space="preserve">Suministro de servicio de mantenimiento 24x7x4 a 5 años para switch 24GE + 4SFP 10G FPoE
Marca / modelo: CISCO / CON-SNTP-C10X4L24 o equivalente aprobado por la Dirección Facultativa.
</t>
  </si>
  <si>
    <t xml:space="preserve">TMMMF850     </t>
  </si>
  <si>
    <t>MÓDULO TRANSCEIVER 1G-SX</t>
  </si>
  <si>
    <t xml:space="preserve">Suministro e instalación completa de módulo transceiver 1000BASE-SX SFP, 850 nm, DOM
Características:
- Tipo de transceptor SFP: Fibra óptica
- Tasa de transferencia (máx): 1000 Mbit/s
- Rango máximo de transferencia de datos: 1000 Mbit/s
- Tipo de interfaz: SFP
- Fibra multi-modo (MMF)
- Conector fibra óptica: LC
- Longitud de onda: 850
Marca / modelo: CISCO / GLC-SX-MMD o equivalente aprobado por la Dirección Facultativa
Incluye:
- Parte proporcional de instalación y mano de obra.
- Todos los elementos y accesorios necesarios para su correcto funcionamiento.
</t>
  </si>
  <si>
    <t xml:space="preserve">SWM4         </t>
  </si>
  <si>
    <t>MICRO SWITCH 4 PUERTOS</t>
  </si>
  <si>
    <t xml:space="preserve">SWM4A        </t>
  </si>
  <si>
    <t>Micro switch 4x1GBE + 2XSFP</t>
  </si>
  <si>
    <t xml:space="preserve">SWM4B        </t>
  </si>
  <si>
    <t>Caja de montaje en superficie</t>
  </si>
  <si>
    <t xml:space="preserve">SWM4C        </t>
  </si>
  <si>
    <t>Alimentador  AC/DC</t>
  </si>
  <si>
    <t>SWM4</t>
  </si>
  <si>
    <t xml:space="preserve">SWM4G        </t>
  </si>
  <si>
    <t>MICRO SWITCH 4 PUERTOS SERVICIO ANUAL 24x7x4</t>
  </si>
  <si>
    <t>CAPABRMS01</t>
  </si>
  <si>
    <t xml:space="preserve">CAPABRMS02   </t>
  </si>
  <si>
    <t>INFRAESTRUCTURA</t>
  </si>
  <si>
    <t xml:space="preserve">RMPNFO48LC   </t>
  </si>
  <si>
    <t>BANDEJA 19" HD-1U-SP DESLIZANTE Y MODULAR PARA 4 CASSETTES</t>
  </si>
  <si>
    <t xml:space="preserve">Suministro e instalación completa de bandeja 19" HD-1U-SP deslizante y modular para 4 cassettes, preparada para actualizarla a gestión inteligente, con pasahilos frontal incluido y posibilidad de sujeción de racores, plateada y con tapa frontal transparente, posibilidad de incorporar bandejas de empalme de hasta 96 fibras. Completamente instalado y terminado según pliego de condiciones técnicas, aprobada por la DF del proyecto.
Incluye:
- Suministro y montaje de 2 módulos cartrige 360 G2, incluye 6 acopladores dúplex LC y 12 pigtails, incluyendo 12 fusiones, completamente instalado y terminado según pliego de condiciones técnicas.
- 1 cartera de empalmes de fusión para la bandeja de bajo perfil para alojar hasta 48 fusiones. Completamente instalada y terminada según pliego de condiciones técnicas.
Marca: COMMSCOPE o equivalente aprobado por la Dirección Facultativa
- Parte proporcional de instalación y mano de obra.
- Parte proporcional de cableado de fibra óptica
- Parte proporcional de crimpado y certificado de la red
- Todos los elementos y accesorios necesarios para su correcto funcionamiento.
</t>
  </si>
  <si>
    <t xml:space="preserve">RMPNFO48LCA  </t>
  </si>
  <si>
    <t>Bandeja 19" HD-1U-SP deslizante y modular para 4 cassettes</t>
  </si>
  <si>
    <t>RMPNFO48LC</t>
  </si>
  <si>
    <t xml:space="preserve">RMPNCUU6A24  </t>
  </si>
  <si>
    <t>PANEL CAT 6A UTP 24 PUERTOS 2U CON PASAHILOS</t>
  </si>
  <si>
    <t xml:space="preserve">Suministro e instalación completa de panel Categoría 6A UTP de 24 puertos, de 2U de altura con pasahilos incluido, 
Marca: COMMSCOPE o equivalente aprobado por la Dirección Facultativa, permitiendo actualizarse a gestión inteligente sin desconectar servicio y usando latiguillos convencionales.
Incluye:
- Parte proporcional de instalación y mano de obra.
- Parte proporcional de crimpado y certificado de la red
- Todos los elementos y accesorios necesarios para su correcto funcionamiento.
</t>
  </si>
  <si>
    <t xml:space="preserve">RMPNCUU6A24A </t>
  </si>
  <si>
    <t>Panel CAT 6A UTP 24 puertos 2U con pasahilos</t>
  </si>
  <si>
    <t>RMPNCUU6A24</t>
  </si>
  <si>
    <t xml:space="preserve">RMLTFOOM4LC3 </t>
  </si>
  <si>
    <t>LATIGUILLO OM4 LC DÚPLEX L= 3,0 m</t>
  </si>
  <si>
    <t xml:space="preserve">Suministro de latiguillo OM4 de bajas pérdidas con conectores LC Dúplex en ambos extremos, de 3 metros 
Marca: COMMSCOPE o equivalente aprobado por la Dirección Facultativa,  completamente instalado y terminado según pliego de condiciones técnicas.
</t>
  </si>
  <si>
    <t xml:space="preserve">RMLTCUU6A15  </t>
  </si>
  <si>
    <t>LATIGUILLO RJ45-RJ45 CAT 6A L=1,5m, LSZH</t>
  </si>
  <si>
    <t>Suministro de latiguillo RJ45-RJ45 Categoría 6A de 5 pies, con diámetro de cubierta 4,95mm tipo UTP y cumpliendo con LSZH de acuerdo con  IEC 332-3-24, soporta PoE de alta potencia (IEEE 802.3bt, hasta 90W), con estaña anti-agarre, color blanco
Marca: COMMSCOPE o equivalente aprobado por la Dirección Facultativa.</t>
  </si>
  <si>
    <t xml:space="preserve">INSRCK42U    </t>
  </si>
  <si>
    <t>ARMARIO RACK 42U 800×1000</t>
  </si>
  <si>
    <t xml:space="preserve">Suministro e instalación completa de rack de 42U, 19" y de 800x1000 mm.
Características:
- Bastidor de acero con 4 verticales de 1,5 mm para armado de estructura.
- Reductores de 95 mm para ancho 800mm, que permiten organizar el cableado.
- Zócalo superior e inferior de acero de1,5mm.
- 6 soportes de fondo en acero 1,5mm para el montaje de perfiles y su desplazamiento
- 4 perfiles de 19” desplazables, en acero de 2mm de espesor.
- Paneleslateralesaccesiblesdeacerode1,2mm de espesor con posibilidad de cerradura.
- Techo con ranuras de ventilación superior frontal y trasero en acero de 1,2mm de espesor con cepillo.
- Puerta frontal de cristal de seguridad parsol tintado en color gris de 4mm de espesor encastrado en perfiles metálicos con cerradura y ranuras de ventilación.
- Puerta trasera con cerradura construido en chapa de acero de 1,2mm de espesor.
- Suelo y techo ventilados con cierres y ranuras pasa cables integradas.
- Patas niveladoras de baquelita negra flexible, con espárrago extensible.
- Soportan un peso de 800 kg de carga estática y 560 kg de carga dinámica.
Incluye parte proporcional de instalación, mano de obra y canalización. Asimismo incluye todos los elementos y accesorios necesarios para su correcto funcionamiento.
</t>
  </si>
  <si>
    <t xml:space="preserve">INSRCK42UA   </t>
  </si>
  <si>
    <t>Armario rack 42U 800x1000</t>
  </si>
  <si>
    <t>INSRCK42U</t>
  </si>
  <si>
    <t xml:space="preserve">E17CSM030    </t>
  </si>
  <si>
    <t>CABLEADO CIRCUITO INT. MONOFÁSICO 0,6/1 kV 3x2,5 mm2</t>
  </si>
  <si>
    <t>Cableado de circuito interior monofásico (fase + neutro + protección), formado por manguera con conductores unipolares de cobre aislados para una tensión nominal de 0,6/1kV de tipo RZ1-K (AS) B2ca-s1a,d1,a1 de 3x2,5 mm2 de sección, instalado sobre canalización, bandeja (no incluidas) o sobre paramento. Totalmente realizado; i/p.p. de conexiones. Conforme a REBT: ITC-BT-19 e ITC-BT-20. Cableado conforme EN 50575:2014+A1:2016, UNE 21031-3 y UNE 21176; con marcado CE y Declaración de Prestaciones (CPR) según Reglamento Europeo (UE) 305/2011.</t>
  </si>
  <si>
    <t xml:space="preserve">P15NCT020    </t>
  </si>
  <si>
    <t>Cable Cu 0,6/1kV RZ1-K (AS) B2ca-s1a,d1,a1 - 3x2,5 mm2</t>
  </si>
  <si>
    <t>E17CSM030</t>
  </si>
  <si>
    <t xml:space="preserve">INSPRDIF     </t>
  </si>
  <si>
    <t>INTERRUPTOR DIFERENCIAL SUPERINMUNIZADO</t>
  </si>
  <si>
    <t xml:space="preserve">Suministro y montaje de protección diferencial superinmunizado 2 polos 40A 30mA.
Instalado, conexionado y rotulado; según REBT.
</t>
  </si>
  <si>
    <t xml:space="preserve">INSPRDIFA    </t>
  </si>
  <si>
    <t>Interruptor diferencial superinmunizado</t>
  </si>
  <si>
    <t>INSPRDIF</t>
  </si>
  <si>
    <t xml:space="preserve">COND003A1D   </t>
  </si>
  <si>
    <t>CONDUCTOR AFUMEX 2X2,5+Tx2,5 MM2 TUBO PVC RÍGIDO</t>
  </si>
  <si>
    <t>Cableado de circuito interior monofásico (fase + neutro + protección), formado por manguera con conductores unipolares de cobre aislados para una tensión nominal de 0,6/1kV de tipo RZ1-K (AS) B2ca-s1a,d1,a1 de 3x2,5 mm2 de sección, instalado ., bajo tubo rígido de PVC M25 libre de halógenos. Totalmente realizado; i/p.p. de conexiones. Conforme a REBT: ITC-BT-19 e ITC-BT-20. Cableado conforme EN 50575:2014+A1:2016, UNE 21031-3 y UNE 21176; con marcado CE y Declaración de Prestaciones (CPR) según Reglamento Europeo (UE) 305/2011.</t>
  </si>
  <si>
    <t xml:space="preserve">P17dm25      </t>
  </si>
  <si>
    <t>Tubo de PVC rígido libre de halógenos</t>
  </si>
  <si>
    <t>COND003A1D</t>
  </si>
  <si>
    <t xml:space="preserve">INSB21       </t>
  </si>
  <si>
    <t>BANDEJA LISA MATERIAL AISLANTE 100x200 mm CON TAPA</t>
  </si>
  <si>
    <t xml:space="preserve">Bandeja lisa de material aislante y no propagador de la llama y de acuerdo con la norma UNE-EN 50.085-1 de dimensiones 100x200 mm con tapa de cierre registrable IP3x IK10 y parte proporcional de accesorios y soportes. Completamente instalada.
</t>
  </si>
  <si>
    <t xml:space="preserve">NBRBB2.BA    </t>
  </si>
  <si>
    <t>Bandeja de material aislante con tapa de 100X200 mm</t>
  </si>
  <si>
    <t xml:space="preserve">NBRBB4.BA    </t>
  </si>
  <si>
    <t>Accesorios y soportaciones para bandeja lisa con tapa de 100</t>
  </si>
  <si>
    <t>pp</t>
  </si>
  <si>
    <t>INSB21</t>
  </si>
  <si>
    <t xml:space="preserve">INSB31       </t>
  </si>
  <si>
    <t>BANDEJA LISA MATERIAL AISLANTE 100x300 mm CON TAPA</t>
  </si>
  <si>
    <t xml:space="preserve">Bandeja lisa de material aislante y no propagador de la llama y de acuerdo con la norma UNE-EN 50.085-1 de dimensiones 100x300 mm con tapa de cierre registrable IP3x IK10 y parte proporcional de accesorios y soportes. Completamente instalada.
</t>
  </si>
  <si>
    <t xml:space="preserve">NBRBB3.BA    </t>
  </si>
  <si>
    <t>Bandeja de material aislante con tapa de 100×300 mm</t>
  </si>
  <si>
    <t>INSB31</t>
  </si>
  <si>
    <t xml:space="preserve">INSB41       </t>
  </si>
  <si>
    <t>BANDEJA LISA MATERIAL AISLANTE 100x400 mm CON TAPA</t>
  </si>
  <si>
    <t xml:space="preserve">Bandeja lisa de material aislante y no propagador de la llama y de acuerdo con la norma UNE-EN 50.085-1 de dimensiones 100x400 mm con tapa de cierre registrable IP3x IK10 y parte proporcional de accesorios y soportes. Completamente instalada.
</t>
  </si>
  <si>
    <t xml:space="preserve">BRBB3.baa    </t>
  </si>
  <si>
    <t>Bandeja de material aislante lisa con tapa de 100x400 mm.</t>
  </si>
  <si>
    <t xml:space="preserve">BRBB4.baa    </t>
  </si>
  <si>
    <t>Accesorios y soportaciones para bandeja PVC lisa con tapa de 100</t>
  </si>
  <si>
    <t>INSB41</t>
  </si>
  <si>
    <t xml:space="preserve">DMTRCK       </t>
  </si>
  <si>
    <t>DESMONTAJE ARMARIO RACK</t>
  </si>
  <si>
    <t xml:space="preserve">Desmontaje de rack existente. Incluye todos los trabajos, herramientas y accesorios necesarios para desmontar armario rack. Incluye parte proporcional de mano de obra e instalación.
Así mismo incluye retirada de los elementos y piezas no necesarias además de limpieza.
</t>
  </si>
  <si>
    <t xml:space="preserve">INSTLD       </t>
  </si>
  <si>
    <t>CALO 110 mm DIÁMETRO PASO CANALIZACIONES</t>
  </si>
  <si>
    <t xml:space="preserve">Ejecución de calo para el paso de canalización entre forjado de plantas de 110 mm de diámetro.
Incluye todos los elementos, herramientas y accesorios de elevación, pequeño material para su correcta ejecución. Asimismo, incluye sellado para cumplimiento de sectorización de incendios.
</t>
  </si>
  <si>
    <t xml:space="preserve">TEL884D001   </t>
  </si>
  <si>
    <t>CANALIZACION TUBO PVC 63mm</t>
  </si>
  <si>
    <t xml:space="preserve">Suministro e instalación completa de tubo corrugado de PVC de 63 mm de diámetro
Incluye:
- Transporte, montaje, p.p. de piezas especiales, pequeño material auxiliar, pruebas de funcionamiento y puesta en servicio. Todo ello según normativa vigente.
</t>
  </si>
  <si>
    <t xml:space="preserve">P22TC070     </t>
  </si>
  <si>
    <t>Tubo rígido PVC D=63 mm.</t>
  </si>
  <si>
    <t>TEL884D001</t>
  </si>
  <si>
    <t xml:space="preserve">PANELE       </t>
  </si>
  <si>
    <t>REGLETA 8 CONECTORES SCHUKO PARA RACK 19"</t>
  </si>
  <si>
    <t xml:space="preserve">Suministro e instalación completa de regleta de 8 tomas de alimentación eléctrica para rack de 19".
Características:
- 230V / 3500W máx.
- Frecuencia: 50 / 60 Hz.
- Dispone de interruptor de color rojo retroiluminado.
- Cable eléctrico de 1,60 m tipo H058VV-F3Gx1,5mm² y terminado en schuko macho (DIN49441).
- Interconexión de los zócalos schuko hembra mediante busbar interior rígida.
- Zócalos schuko hembra con orientación de 45 grados con respecto a la regleta.
- Tamaño: 44 (alto) x 482 (largo con pestañas) x 43 (fondo) mm.
- Largo de la canaleta central sin pestañas: 446 mm.
- Certificaciones CE, IEC, VDE y GS.
Incluye parte proporcional de instalación, mano de obra así como todos los elementos y accesorios necesarios para su correcto funcionamiento.
</t>
  </si>
  <si>
    <t xml:space="preserve">PANELEA      </t>
  </si>
  <si>
    <t>Regleta 8 conectores schuko ran 19"</t>
  </si>
  <si>
    <t>PANELE</t>
  </si>
  <si>
    <t xml:space="preserve">RMSCBFO2OM3  </t>
  </si>
  <si>
    <t>CABLE 2 FIBRA ÓPTICAS OM4</t>
  </si>
  <si>
    <t xml:space="preserve">Suministro e instalación completa de cable interior con cubierta CPR tipo Dca de 2 fibras OM4 con certificado DMD de Alta Resolución, se deberá aportar tablas de distancias mínimas garantizadas para aplicaciones Ethernet y FC en función de la aplicación y número de conexiones. Dichas tablas serán públicas y no podrán haber sido realizadas a medida para este proyecto, completamente instalado y terminado según pliego de condiciones técnicas.
Incluye parte proporcional de instalación, mano de obra, tendido, conectorización, certificación según categoría así como todos los elementos y accesorios necesarios para su correcto funcionamiento.
</t>
  </si>
  <si>
    <t xml:space="preserve">RMSCBFO2OM3A </t>
  </si>
  <si>
    <t>Cable 2 fibras OM4</t>
  </si>
  <si>
    <t>RMSCBFO2OM3</t>
  </si>
  <si>
    <t>CAPABRMS02</t>
  </si>
  <si>
    <t>CAPABRMS</t>
  </si>
  <si>
    <t xml:space="preserve">CAPABIDI     </t>
  </si>
  <si>
    <t>INTEGRACIÓN SISTEMA DETECCIÓN INTRUSIÓN</t>
  </si>
  <si>
    <t xml:space="preserve">En este capítulo debe incluirse suministro e instalación completa de todos los elementos y accesorios de detección de intrusión que permitan controlar accesos no autorizados en los puntos definidos en planos del proyecto que puedan invalidar el conteo del sistema de control de aforos.
- Central de intrusión
- Módulos de expansión
- Contactos magnéticos simples y de alta potencia
- Software necesario
- Integración con el sistema de control de aforos
El licitador deberá detallar en esta partida cantidades, modelos y marcas exactos de los equipos propuestos en su oferta (se deberá aportar fichas técnicas asociadas a los equipos propuestos).
Todas las partidas deberán incluir parte proporcional de instalación, mano de obra, cableado, canalización, así como todos los trabajos, elementos y accesorios necesarios para su puesta en marcha, configuración, integración y correcto funcionamiento.
Asimismo, deberá considerarse todos aquellos trabajos y elementos adicionales no descritos que sean necesarios.
</t>
  </si>
  <si>
    <t xml:space="preserve">CAPABIDIRF   </t>
  </si>
  <si>
    <t>INTEGRACIÓN SISTEMA DETECCIÓN INTRUSIÓN RECINTO FERIAL</t>
  </si>
  <si>
    <t xml:space="preserve">IDIMODEXP    </t>
  </si>
  <si>
    <t>MÓDULO EXPANSOR 4 ZONAS / 2 SALIDAS</t>
  </si>
  <si>
    <t xml:space="preserve">Suministro e instalación completa de módulo expansor de 4 zonas cableadas y 2 salidas de colector abierto.
Características:
- 4 salidas de relé programables
- Fuente de alimentación de 2 A.
- Rango de temperatura: -10 a 55 ºC
- Alimentación de 10,8 a 12,5 Vdc
- Dimensiones: 191 x 97 mm.
Marca / modelo: SINTONY / SAT 12 o equivalente aprobado por la Dirección Facultativa
Incluye:
- Parte proporcional de instalación, mano de obra, configuración e integración en el sistema global del complejo IFEMA
- Todos los elementos y accesorios necesarios para su correcto funcionamiento.
</t>
  </si>
  <si>
    <t xml:space="preserve">SDIMEX01     </t>
  </si>
  <si>
    <t>Módulo expansor 4 zonas / 2 salidas</t>
  </si>
  <si>
    <t xml:space="preserve">SDICAB01     </t>
  </si>
  <si>
    <t>Cable bus 2 pares 2x1,75 mm²</t>
  </si>
  <si>
    <t xml:space="preserve">SDITUB       </t>
  </si>
  <si>
    <t>Tubo corrugado 25 mm</t>
  </si>
  <si>
    <t>IDIMODEXP</t>
  </si>
  <si>
    <t xml:space="preserve">IDIINTCA     </t>
  </si>
  <si>
    <t>CONTROLADOR ESTADO DE PUERTA</t>
  </si>
  <si>
    <t xml:space="preserve">Suministro e instalación completa de equipo de recepción de estado de las puertas integrado con el sistema de control de accesos y afluencias según la Orden ITC 3708/2006 de 22 de noviembre e ITC /155/2020 de 7 de febrero
Incluye:
- Parte proporcional de canalización 
- Parte proporcional de cableado UTP CAT 6A que deberá satisfacer los requisitos establecidos en cuanto a emisión de humos y propagación del fuego establecidos en el CPR siendo este como mínimo el aplicable a instalaciones en locales de pública concurrencia. Los cables serán de la clase de reacción al fuego mínima Cca - s1b, d1, a1. Los cables con características equivalentes a las de la norma UNE 21123, parte 4 o 5; o a la norma UNE 211002 (según la tensión asignada del cable), cumplen con esta prescripción
- Parte proporcional de crimpado y certificado de la red
- Parte proporcional de instalación, mano de obra, configuración e integración en el sistema global del complejo IFEMA
- Todos los elementos y accesorios necesarios para su correcto funcionamiento.
</t>
  </si>
  <si>
    <t xml:space="preserve">SDIINTCA01   </t>
  </si>
  <si>
    <t>Controlador estado de puerta</t>
  </si>
  <si>
    <t>IDIINTCA</t>
  </si>
  <si>
    <t xml:space="preserve">IDICMD       </t>
  </si>
  <si>
    <t>CONTACTO MAGNÉTICO PUERTA DOBLE</t>
  </si>
  <si>
    <t xml:space="preserve">Suministro e instalación completa de contacto magnético de superficie de alta seguridad de grado 3.
Características:
- Instalación en superficie
- Distancia de apertura de 10 mm
- Incorpora tamper con micro interruptor y protección contra sabotaje por campo magnético
- Regleta con 6 terminales para conexionado, no requiere caja de conexión
- EN50131 Grado 3, Clase ambiental II.
Marca / modelo: CQR / SC570/WH/G3 o equivalente aprobado por la Dirección Facultativa.
Incluye:
- Parte proporcional de instalación, mano de obra, configuración e integración en el sistema global del complejo IFEMA
- Todos los elementos y accesorios necesarios para su correcto funcionamiento.
</t>
  </si>
  <si>
    <t xml:space="preserve">SDICM01      </t>
  </si>
  <si>
    <t>Contacto magnético superficie grado 3</t>
  </si>
  <si>
    <t xml:space="preserve">SDICAB02     </t>
  </si>
  <si>
    <t>Cable 4x0,22 mm²</t>
  </si>
  <si>
    <t>IDICMD</t>
  </si>
  <si>
    <t xml:space="preserve">INSCME       </t>
  </si>
  <si>
    <t>CABLE BUS COMUNICACIONES</t>
  </si>
  <si>
    <t xml:space="preserve">Suministro e instalación completa de cable para bus de comunicaciones
Características:
Características:
- 2 pares trenzados apantallados de 2x0,75 mm².
Incluye parte proporcional de instalación, mano de obra así como todos los elementos y accesorios necesarios para su correcto funcionamiento.
</t>
  </si>
  <si>
    <t xml:space="preserve">INSCMEA      </t>
  </si>
  <si>
    <t>Cable bus de comunicaciones</t>
  </si>
  <si>
    <t>INSCME</t>
  </si>
  <si>
    <t xml:space="preserve">INSCCM       </t>
  </si>
  <si>
    <t>CABLE CONTACTO MAGNÉTICO</t>
  </si>
  <si>
    <t xml:space="preserve">Suministro e instalación completa de cable para contacto magnético.
Características:
- 4x0,22 mm² para 
- Apantallamiento continuo de aluminio.
Incluye parte proporcional de instalación, mano de obra así como todos los elementos y accesorios necesarios para su correcto funcionamiento.
</t>
  </si>
  <si>
    <t xml:space="preserve">INSCCMA      </t>
  </si>
  <si>
    <t>Cable contacto magnético</t>
  </si>
  <si>
    <t>INSCCM</t>
  </si>
  <si>
    <t>CAPABIDIRF</t>
  </si>
  <si>
    <t xml:space="preserve">CAPABIDIINT  </t>
  </si>
  <si>
    <t>INTEGRACIÓN Y MANO DE OBRA</t>
  </si>
  <si>
    <t xml:space="preserve">IDIMO        </t>
  </si>
  <si>
    <t>INSTALACIÓN E INTEGRACIÓN</t>
  </si>
  <si>
    <t xml:space="preserve">Incluye:
- Parte proporcional de instalación, mano de obra, configuración e integración en el sistema global del complejo IFEMA
- Todos los elementos y accesorios necesarios para su correcto funcionamiento.
</t>
  </si>
  <si>
    <t xml:space="preserve">SFTDICA      </t>
  </si>
  <si>
    <t>SOFTWARE INT. SIST. ANTI-INTRUSIÓN Y CONTROL AFORO</t>
  </si>
  <si>
    <t xml:space="preserve">Suministro e instalación completa de software de Intervención in situ para la configuración de 15 actuaciones para activación de relés para la integración del sistema de detección de intrusión presente en el complejo (DESICO) con el sistema de control de aforo.
Incluye puesta en servicio y pruebas. Se incluyen gastos de transporte y dietas.
</t>
  </si>
  <si>
    <t xml:space="preserve">SFTDICA01    </t>
  </si>
  <si>
    <t>Software integración anti-intrusión y control aforo</t>
  </si>
  <si>
    <t>SFTDICA</t>
  </si>
  <si>
    <t>CAPABIDIINT</t>
  </si>
  <si>
    <t>CAPABIDI</t>
  </si>
  <si>
    <t xml:space="preserve">CAPABREP     </t>
  </si>
  <si>
    <t>REPUESTOS RECINTO FERIAL</t>
  </si>
  <si>
    <t xml:space="preserve">En este capítulo debe incluirse suministro de todos aquellos elementos y accesorios de repuesto que se estimen necesarios para asegurar el funcionamiento del sistema de control de aforos desde el punto de vista de todas las instalaciones y sistemas implicados durante un periodo de 5 años.
</t>
  </si>
  <si>
    <t xml:space="preserve">UCHDREP      </t>
  </si>
  <si>
    <t>REPUESTO UNIDAD DE CAPTACIÓN</t>
  </si>
  <si>
    <t xml:space="preserve">Suministro e instalación completa de unidad de captación homologada por el fabricante del sistema de conteo y control de afluencias.
Características mínimas:
- Sensor de barrido progresivo con una calidad mínima de 75 píxeles por metro en el área de conteo.
- Conexión a la red de 10 Mbits por segundo o superior
- Estándar de secuencia: imágenes tales como RTSP, JPEG, MJPEG, ONVIF, PSIA, MP4, MPEG con sus variantes.
- Alimentación por POE cumpliendo como mínimo el estándar IEEE 802.3af.
- Precinto de seguridad según la  Orden ITC 3708/2006 de 22 de noviembre e ITC /155/2020 de 7 de febrero
Marca / modelo: Neural Cam / NPX7VX o equivalente con autorización del fabricante del sistema homologado.
Incluye:
- Parte proporcional de canalización 
- Parte proporcional de obra civil
- Parte proporcional de crimpado y certificado de la red
- Todos los elementos y accesorios necesarios para su correcto funcionamiento.
</t>
  </si>
  <si>
    <t>UCHDREP</t>
  </si>
  <si>
    <t xml:space="preserve">SW8GE2G1FPAR </t>
  </si>
  <si>
    <t>SW8GE2G1FPAR1</t>
  </si>
  <si>
    <t>SW8GE2G1FPAR</t>
  </si>
  <si>
    <t xml:space="preserve">SW8GE2G1FPBR </t>
  </si>
  <si>
    <t>CAPABREP</t>
  </si>
  <si>
    <t>CAPAB</t>
  </si>
  <si>
    <t xml:space="preserve">CAIPM        </t>
  </si>
  <si>
    <t>CONTROL AFORO IPM</t>
  </si>
  <si>
    <t xml:space="preserve">CAIPMHRW     </t>
  </si>
  <si>
    <t>HARDWARE IPM</t>
  </si>
  <si>
    <t xml:space="preserve">HRW0201      </t>
  </si>
  <si>
    <t>PLANTA BAJA</t>
  </si>
  <si>
    <t xml:space="preserve">PCON01AP01   </t>
  </si>
  <si>
    <t xml:space="preserve">Suministro e instalación completa de equipos de control de aforo en acceso principal. (Puerta lateral)
Dimensiones acceso:
- Ancho: 2,11 m
- Altura paso: 2,30 m
- Altura techo: 19,00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</si>
  <si>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PCON01AP01</t>
  </si>
  <si>
    <t xml:space="preserve">PCON01AP02   </t>
  </si>
  <si>
    <t xml:space="preserve">Suministro e instalación completa de equipos de control de aforo en acceso principal. (Puertas emergencia)
Dimensiones acceso:
- Ancho: 2,15 m
- Altura paso: 2,32 m
- Altura techo: 19,00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</si>
  <si>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PCON01AP02</t>
  </si>
  <si>
    <t xml:space="preserve">PCON01AP03   </t>
  </si>
  <si>
    <t>ACCESO PRINCIPAL 3</t>
  </si>
  <si>
    <t xml:space="preserve">Suministro e instalación completa de equipos de control de aforo en acceso principal. (Puerta Estrasburgo, puertas derecha y central)
Dimensiones acceso:
- Ancho: 2,50 m
- Altura paso: 2,30 m
- Altura techo: 3,75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</si>
  <si>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PCON01AP03</t>
  </si>
  <si>
    <t xml:space="preserve">PCON01AP04   </t>
  </si>
  <si>
    <t>ACCESO PRINCIPAL 4</t>
  </si>
  <si>
    <t xml:space="preserve">Suministro e instalación completa de equipos de control de aforo en acceso principal. (Puerta Estrasburgo, puerta izquierda)
Dimensiones acceso:
- Ancho: 2,40 m
- Altura paso: 2,30 m
- Altura techo: 3,75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</si>
  <si>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PCON01AP04</t>
  </si>
  <si>
    <t xml:space="preserve">PCON01AP05   </t>
  </si>
  <si>
    <t>ACCESO PRINCIPAL 5</t>
  </si>
  <si>
    <t xml:space="preserve">Suministro e instalación completa de equipos de control de aforo en acceso principal. (Puerta giratoria)
Dimensiones acceso:
- Ancho: 3,20 m
- Altura paso: 2,30 m
- Altura techo: 19,00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</si>
  <si>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PCON01AP05</t>
  </si>
  <si>
    <t xml:space="preserve">PCON01AT     </t>
  </si>
  <si>
    <t xml:space="preserve">Suministro e instalación completa de equipos de control de aforo en acceso trasero del pabellón.
Dimensiones acceso:
- Ancho: 2,50 m
- Altura paso: 2,00 m
- Altura techo: 19,00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</si>
  <si>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PCON01AT</t>
  </si>
  <si>
    <t xml:space="preserve">PCON01PI02   </t>
  </si>
  <si>
    <t xml:space="preserve">Suministro e instalación completa de equipos de control de aforo en puerta interior. (Puerta cafetería)
Dimensiones acceso:
- Ancho: 1,75 m
- Altura paso: 2,50 m
- Altura techo: 3,70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</si>
  <si>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PCON01PI02</t>
  </si>
  <si>
    <t xml:space="preserve">PCON01MC1    </t>
  </si>
  <si>
    <t>PUERTA MERCANCIAS</t>
  </si>
  <si>
    <t xml:space="preserve">Suministro e instalación completa de equipos de control de aforo en puerta de acceso de mercancías. (Puerta muelle)
Dimensiones acceso:
- Ancho: 1,00 m
- Altura paso: 3,00 m
- Altura techo: 3,75 m
Esta partida debe contemplar todos aquellos equipos e instalaciones necesarias según la Orden ITC 3708/2006 de 22 de noviembre e ITC /155/2020 de 7 de febrero,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</si>
  <si>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PCON01MC1</t>
  </si>
  <si>
    <t>HRW0201</t>
  </si>
  <si>
    <t xml:space="preserve">HRW0202      </t>
  </si>
  <si>
    <t>PLANTA TERCERA</t>
  </si>
  <si>
    <t xml:space="preserve">PCON02PI01   </t>
  </si>
  <si>
    <t>ACCESO INTERIOR 01</t>
  </si>
  <si>
    <t xml:space="preserve">Suministro e instalación completa de equipos de control de aforo en puerta interior. (Acceso ascensores)
Dimensiones acceso:
- Ancho: 2,60 m
- Altura paso: 3,00 m
- Altura techo: 4,40 m
Esta partida debe contemplar todos aquellos equipos e instalaciones necesarias según la Orden ITC 3708/2006 de 22 de noviembre,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</si>
  <si>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PCON02PI01</t>
  </si>
  <si>
    <t xml:space="preserve">PCON02PI02   </t>
  </si>
  <si>
    <t>ACCESO INTERIOR 02</t>
  </si>
  <si>
    <t xml:space="preserve">Suministro e instalación completa de equipos de control de aforo en puerta interior. (Escalera mecánica)
Dimensiones acceso:
- Ancho: 0,80 m
- Altura paso: INF
- Altura techo: INF
Esta partida debe contemplar todos aquellos equipos e instalaciones necesarias según la Orden ITC 3708/2006 de 22 de noviembre,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</si>
  <si>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PCON02PI02</t>
  </si>
  <si>
    <t xml:space="preserve">PCON02PI03   </t>
  </si>
  <si>
    <t>ACCESO INTERIOR 03</t>
  </si>
  <si>
    <t xml:space="preserve">Suministro e instalación completa de equipos de control de aforo en puerta interior. (Escaleras del fondo 1 y 2)
Dimensiones acceso:
- Ancho: 2,00 m
- Altura paso: INF
- Altura techo: INF
Esta partida debe contemplar todos aquellos equipos e instalaciones necesarias según la Orden ITC 3708/2006 de 22 de noviembre,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</si>
  <si>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PCON02PI03</t>
  </si>
  <si>
    <t xml:space="preserve">PCON02PI04   </t>
  </si>
  <si>
    <t>ACCESO INTERIOR 04</t>
  </si>
  <si>
    <t xml:space="preserve">Suministro e instalación completa de equipos de control de aforo en puerta interior. (Accesos sala multifunción 1 y 2)
Dimensiones acceso:
- Ancho: 4,40 m
- Altura paso: 3,74 m
- Altura techo: INF
Esta partida debe contemplar todos aquellos equipos e instalaciones necesarias según la Orden ITC 3708/2006 de 22 de noviembre, por la que se regula el control metrológico del Estado sobre los sistemas para el conteo y control de afluencias de personas en locales de publica concurrencia.
Incluye todos los elementos necesarios para el correcto control de aforo tales como cámaras, licencias, soportes, canalización (PVC interior, acero exterior), puesta en marcha, configuración e integración en el sistema global del complejo IFEMA. Así mismo incluye todos los elementos y accesorios necesarios para su correcto funcionamiento.
Se ofrece a modo orientativo un ejemplo descompuesto con los elementos de un fabricante homologado. Cada licitador es libre de ofrecer soluciones en cantidades, marcas y modelos equivalentes según su criterio siempre que justifique su correcto funcionamiento, fiabilidad y adecuación a la normativa.
</t>
  </si>
  <si>
    <t>PCON02PI04</t>
  </si>
  <si>
    <t>HRW0202</t>
  </si>
  <si>
    <t>CAIPMHRW</t>
  </si>
  <si>
    <t xml:space="preserve">CAIPMRMS     </t>
  </si>
  <si>
    <t>RED MULTISERVICIO IPM</t>
  </si>
  <si>
    <t xml:space="preserve">CAIPMRMS01   </t>
  </si>
  <si>
    <t xml:space="preserve">SW48GESFPA   </t>
  </si>
  <si>
    <t>SWITCH 48GE SFP</t>
  </si>
  <si>
    <t xml:space="preserve">Suministro e instalación completa de switch de 48 puertos GE SFP
Características:
- 48 puertos de 5 Gbps UPOE (100M, 1G, 2.5G, 5G)
- Uplink modulares
- Dimensiones (Al x An x P) 4.39 x 44.45 x 44.45 cm
Marca / modelo: CISCO / C9300-48S-E o equivalente aprobado por la Dirección Facultativa
Incluye:
- Parte proporcional de instalación y mano de obra.
- Todos los elementos y accesorios necesarios para su correcto funcionamiento.
</t>
  </si>
  <si>
    <t xml:space="preserve">SW48GESFPA1  </t>
  </si>
  <si>
    <t>Switch 48 GE SFP</t>
  </si>
  <si>
    <t xml:space="preserve">SW48GESFPA2  </t>
  </si>
  <si>
    <t>Fuente de alimentación redundante</t>
  </si>
  <si>
    <t xml:space="preserve">SW48GESFPA3  </t>
  </si>
  <si>
    <t>Módulo conmutador 10GB</t>
  </si>
  <si>
    <t xml:space="preserve">SW48GESFPA4  </t>
  </si>
  <si>
    <t>Licencia 5 años</t>
  </si>
  <si>
    <t>SW48GESFPA</t>
  </si>
  <si>
    <t xml:space="preserve">SW48GESFPB   </t>
  </si>
  <si>
    <t>SWITCH 48GE SFP SERVICIO ANUAL 24x7x4</t>
  </si>
  <si>
    <t xml:space="preserve">Suministro de servicio de mantenimiento 24x7x4 a 5 años para switch de 48 puertos GE SFP
Marca / modelo: CISCO / CON-SNTP-C930048S o equivalente aprobado por la Dirección Facultativa.
</t>
  </si>
  <si>
    <t xml:space="preserve">EXTFTEALM    </t>
  </si>
  <si>
    <t>FUENTE ALIMENTACIÓN</t>
  </si>
  <si>
    <t xml:space="preserve">Suministro e instalación completa de fuente de alimentación.
Características:
- Chasis de Fuente de Alimentación Power Express Clase 2, incluyendo kit de arranque y control, con capacidad hasta 4 modulos de 8 salidas SELV/Clase 2, 1RU.
- Módulo de 8 puertos, para insertar en chasis. Cada módulo dispone de alimentación de salida entre -42 y 58VDC y hasta 100W por puerto.
- Tapa ciega para chasis.
Marca / modelo: COMMSCOPE / PFP-PX-S1 + PFP-PX-8M + PFP-PX-SF o equivalente aprobado por al Dirección Facultativa.
Incluye parte proporcional de instalación, mano de obra, certificación asi como todos los elementos y accesorios necesarios para su correcto funcionamiento.
</t>
  </si>
  <si>
    <t xml:space="preserve">EXTFTEALMA   </t>
  </si>
  <si>
    <t>Chasis para fuente de alimentación</t>
  </si>
  <si>
    <t xml:space="preserve">EXTFTEALMB   </t>
  </si>
  <si>
    <t>Módulo de 8 puertos</t>
  </si>
  <si>
    <t xml:space="preserve">EXTFTEALMC   </t>
  </si>
  <si>
    <t>Tapa ciega chasis fuente alimentación</t>
  </si>
  <si>
    <t>EXTFTEALM</t>
  </si>
  <si>
    <t xml:space="preserve">EXTREC       </t>
  </si>
  <si>
    <t>RECTIFICADOR DE TENSIÓN</t>
  </si>
  <si>
    <t xml:space="preserve">Suministro e instalación completa de rectificador de tensión.
Características:
- Chasis de Rectificador, con capacidad hasta 3 modulos de 1600W cada uno, 1RU. 
- Módulo Rectificador con tensiones de entrada entre 90 y 230VAC y salida entre -42 y 58 VDC, eficienca &gt;95%, 1600W de pontencia. Marca / modelo: COMMSCOPE / PFP-SPS-1600M 
- Módulo Controlador con Display para Rectificador.
- Tapa ciega para Chasis Rectificador.
Marca / modelo: COMMSCOPE / PFP-SPS-S1 + PFP-SPS-C1 + PFP-SPS-SF o equivalente aprobado por la Dirección Facultativa
Incluye parte proporcional de instalación, mano de obra, certificación asi como todos los elementos y accesorios necesarios para su correcto funcionamiento.
</t>
  </si>
  <si>
    <t xml:space="preserve">EXTRECA      </t>
  </si>
  <si>
    <t>Chasis para rectificador 3 módulos 1600 W</t>
  </si>
  <si>
    <t xml:space="preserve">EXTRECB      </t>
  </si>
  <si>
    <t>Modulo rectificador 90-230 VAC / -42-58 VDC</t>
  </si>
  <si>
    <t xml:space="preserve">EXTRECC      </t>
  </si>
  <si>
    <t>Módulo controlador</t>
  </si>
  <si>
    <t xml:space="preserve">EXTRECD      </t>
  </si>
  <si>
    <t>Tapa ciega chasis rectificador</t>
  </si>
  <si>
    <t>EXTREC</t>
  </si>
  <si>
    <t xml:space="preserve">ERCONFOCU    </t>
  </si>
  <si>
    <t>CONVERSOR FO/CU, EXTENSOR PoE</t>
  </si>
  <si>
    <t xml:space="preserve">Suministro e instalación completa de conversor de FO/Cu + extensor PoE.
Características:
- Extensor PoE con brazo universal de montaje, 2 puertos de hasta 30W cada uno, sellado IP67, con gestión automática de energía y protección, color blanco, temperatura de funcionamiento entre -40ºC y 65ºC. 
- Pigtail OM4 de bajas pérdidas con conector LC, de 1,5 metros de longitud, Incluye la fusión al cable de fibra energizado en la parte de los extensores PoE.
- Módulo óptico SFP, 1000BASE-SX, alcance hasta 1100m sobre fibra multimodo LZ550 (OM4) ó LZ550 WB (OM5), conector LC, monitorización óptica, rango de temperatura de 0°C a 85°C, soportado por los switches ofertados.
Marca / modelo: COMMSCOPE / PFU-P-C-O-060-02 + FBXLCUC11-MXF005, RUCKUS / E1MG-SX-OM o equivalente aprobado por la Dirección Facultativa.
Incluye parte proporcional de instalación, mano de obra, certificación asi como todos los elementos y accesorios necesarios para su correcto funcionamiento.
</t>
  </si>
  <si>
    <t xml:space="preserve">ERCONFOCUA   </t>
  </si>
  <si>
    <t>Extensor PoE 2 puertos hasta 30W</t>
  </si>
  <si>
    <t xml:space="preserve">ERCONFOCUB   </t>
  </si>
  <si>
    <t>Módulo óptico SFP, 1000BASE-SX, conector LC</t>
  </si>
  <si>
    <t xml:space="preserve">ERCONFOCUC   </t>
  </si>
  <si>
    <t>Pigtail OM4, LC, 1,5 m</t>
  </si>
  <si>
    <t>ERCONFOCU</t>
  </si>
  <si>
    <t xml:space="preserve">RMCB4FOMM2F  </t>
  </si>
  <si>
    <t>CABLE HÍBRIDO 4 FIBRAS OM3 + ALIMENTACIÓN</t>
  </si>
  <si>
    <t xml:space="preserve">Suministro e instalación completa de cable híbrido de 4 fibras ópticas multimodo OM3 provisto con dos hilos de cobre 16AWG para alimentación remota, con cubierta libre de halógenos y protección frente a rayos UV, para instalación en interior/exterior, cumpliendo con CPR Clase Dca, s1a, d1, a1, color negro
Completamente instalado y certificado. Incluye garantía mínima de 10 años.
Marca / modelo: COMMSCOPE /  PFC-304L16 o equivalente aprobado por la Dirección Facultativa.
</t>
  </si>
  <si>
    <t xml:space="preserve">RMCB4FOMM2FA </t>
  </si>
  <si>
    <t>Cable híbrido de 4 FOMM OM3 + 2 x Cu 16AWG</t>
  </si>
  <si>
    <t>RMCB4FOMM2F</t>
  </si>
  <si>
    <t xml:space="preserve">RMLTCUU65    </t>
  </si>
  <si>
    <t>LATIGUILLO LSZH RJ45-RJ45 CAT 6 UTP, 5 m</t>
  </si>
  <si>
    <t xml:space="preserve">Suministro de latiguillo LSZH RJ45-RJ45 Categoría 6 UTP de 5 metros y de color blanco. Soporta PoE de alta potencia de acuerdo con IEEE 802.3bt. 
Marca / modelo: COMMSCOPE/NETCONNECT / NPC06UZDB-WT005M o equivalente aporbado por la Dirección Facultativa.
</t>
  </si>
  <si>
    <t>CAIPMRMS01</t>
  </si>
  <si>
    <t xml:space="preserve">CAIPMRMS02   </t>
  </si>
  <si>
    <t xml:space="preserve">RMPNFO96LC   </t>
  </si>
  <si>
    <t>PANEL FO</t>
  </si>
  <si>
    <t xml:space="preserve">Suministro e instalación completa de panel de fibra óptica hasta 96 fibras.
Características:
- Bandeja 19" AGILE 1U deslizante por fricción y modular para 4 cassettes, posibilidad de sujección de racores y bandejas de empalme de hasta 96 fibras. 
- Módulo Adaptador 360 G2 con 6 acopladores LC/UPC Dúplex, con tapones guardapolvos externos compatible con gestión inteligente. 
- Cartera de empalmes de fusión apilable para la bandeja de 1U, pudiendo alojar hasta 48 fusiones, incluye 48 manguitos termo-retráctiles para protección de la fusión. 
- Pigtail OM4 de bajas pérdidas con conector LC, de 1,5 metros de longitud, incluyendo la fusión al cable de fibra energizado en la parte de los PoE Extender.
Marca / modelo: COMMSCOPE / 760242455 + 760242975 + 760241378 + FBXLCUC11-MXF005 o equivalente aprobado por la Dirección Facultativa
Incluye parte proporcional de instalación, mano de obra, certificación asi como todos los elementos y accesorios necesarios para su correcto funcionamiento.
</t>
  </si>
  <si>
    <t xml:space="preserve">RMPNFO96LCA  </t>
  </si>
  <si>
    <t>Bandeja 19", 1U deslizante, 4 cassettes, hasta 96 fibras</t>
  </si>
  <si>
    <t xml:space="preserve">RMPNFO96LCB  </t>
  </si>
  <si>
    <t>Módulo Adaptador 360 G2 con 6 acopladores LC/UPC Dúplex</t>
  </si>
  <si>
    <t xml:space="preserve">RMPNFO96LCC  </t>
  </si>
  <si>
    <t>Cartera de empalmes de fusión</t>
  </si>
  <si>
    <t xml:space="preserve">RMPNFO96LCD  </t>
  </si>
  <si>
    <t>Pigtail OM4 bajas pérdidas, conector LC, 1,5 m</t>
  </si>
  <si>
    <t>RMPNFO96LC</t>
  </si>
  <si>
    <t xml:space="preserve">RMLTFOOM43   </t>
  </si>
  <si>
    <t>LATIGUILLO OM4, LC DÚPLEX AMBOS EXTREMOS, 3 m</t>
  </si>
  <si>
    <t xml:space="preserve">Suministro de latiguillo OM4 de bajas pérdidas con conectores LC Duplex en ambos extremos, de 3 metros.
Marca / modelo: COMMSCOPE / FFXLCLC42-MXF010 o equivalente aprobado por la Dirección Facultativa.
</t>
  </si>
  <si>
    <t>CAIPMRMS02</t>
  </si>
  <si>
    <t>CAIPMRMS</t>
  </si>
  <si>
    <t xml:space="preserve">CAIPMIDI     </t>
  </si>
  <si>
    <t>INTEGRACIÓN SISTEMA DETECCIÓN INTRUSIÓN IPM</t>
  </si>
  <si>
    <t xml:space="preserve">IDICMS       </t>
  </si>
  <si>
    <t>CONTACTO MAGNÉTICO PUERTA SIMPLE</t>
  </si>
  <si>
    <t>IDICMS</t>
  </si>
  <si>
    <t>CAIPMIDI</t>
  </si>
  <si>
    <t>CAIPM</t>
  </si>
  <si>
    <t xml:space="preserve">CASRV        </t>
  </si>
  <si>
    <t>CONTROL AFORO. SERVICIOS</t>
  </si>
  <si>
    <t xml:space="preserve">SPSÑL        </t>
  </si>
  <si>
    <t>SEÑALIZACIÓN</t>
  </si>
  <si>
    <t xml:space="preserve">Señalización de instalaciones (cables, canalizaciones, tuberías, equipos, etc.).
</t>
  </si>
  <si>
    <t xml:space="preserve">SPDOCAB      </t>
  </si>
  <si>
    <t>DOCUMENTACION AS-BUILT</t>
  </si>
  <si>
    <t xml:space="preserve">SPFOR        </t>
  </si>
  <si>
    <t>PLAN DE FORMACIÓN USUARIOS FINALES</t>
  </si>
  <si>
    <t xml:space="preserve">SPLEG        </t>
  </si>
  <si>
    <t>LEGALIZACIÓN DE LOS TRABAJOS</t>
  </si>
  <si>
    <t xml:space="preserve">Trabajos y proyectos de legalización ante los organismos competentes, y condicionantes legales aplicables en el momento de la ejecución, siendo todos los gastos por cuenta del adjudicatario.
Incluye recalibración bianual normativa.
</t>
  </si>
  <si>
    <t>CASRV</t>
  </si>
  <si>
    <t xml:space="preserve">CAEES        </t>
  </si>
  <si>
    <t>ESTUDIO DE SEGURIDAD Y SALUD</t>
  </si>
  <si>
    <t>CAEES</t>
  </si>
  <si>
    <t xml:space="preserve">CAMTO        </t>
  </si>
  <si>
    <t>MANTENIMIENTOS</t>
  </si>
  <si>
    <t xml:space="preserve">MTOEVT       </t>
  </si>
  <si>
    <t>CAMTO</t>
  </si>
  <si>
    <t>PARTIDA</t>
  </si>
  <si>
    <t>DESCRIPCIÓN</t>
  </si>
  <si>
    <t xml:space="preserve">CANTIDAD </t>
  </si>
  <si>
    <t>PRECIO UNITARIO OFERTADO IVA EXCLUIDO</t>
  </si>
  <si>
    <t>SUBTOTAL</t>
  </si>
  <si>
    <t>PRESUPUESTO DE SUMINISTRO E INSTALACION DE UN SISTEMA DE CONTEO DE PERSONAS PARA EL CONTROL Y GESTION DE AFOROS MEDIANTE SISTEMA NO INTRUSIVO EN EL RECINTO DE IFEMA FERIA DE MADRID -IFEMA PALACIO MUNICIPAL</t>
  </si>
  <si>
    <t>TOTAL PRESUPUESTO EJECUCIÓN POR CONTRATA</t>
  </si>
  <si>
    <t>SW16GE2G1FPA1</t>
  </si>
  <si>
    <t>Switch16GE + 2xSFP 1G FPoE</t>
  </si>
  <si>
    <t>SW16GE2G1FPA</t>
  </si>
  <si>
    <t>Suministro de servicio de mantenimiento 24x7x4 a 5 años para micro switch 4 puertos
Marca / modelo: CISCO / CON-SNT-CMICR4PS o equivalente aprobado por la Dirección Facultativa.</t>
  </si>
  <si>
    <t xml:space="preserve">Suministro e instalación completa de micro switch
Características:
- 4 x RJ45 1GB
- 2 x SFP
- PoE+
- Montaje en caja de pared
- Alimentador de corriente continua
- Dimensiones (Al x An x P) 4.55 x 9.0 x 7.88 cm
Marca / modelo: CISCO / CMICR-4-DNA-E  o equivalente aprobado por la Dirección Facultativa
Incluye:
- Parte proporcional de instalación y mano de obra.
- Todos los elementos y accesorios necesarios para su correcto funcionamiento.
</t>
  </si>
  <si>
    <t>MTO_RF</t>
  </si>
  <si>
    <t>MTO_IPM</t>
  </si>
  <si>
    <t>Servicio de mantenimiento anual de la instalación del Sistema de Control de Aforo. Formado por:
Mantenimiento anual de software de creación de eventos.
Mantenimiento anual preventivo.
Ampliación del mantenimiento bianual normativo exigido por el CEM. Comprende los siguientes trabajos:
- Infraestructura de Red
   · Configuración.
   · Acceso a todas las VLans y Cloud.
   · Conexión entre electrónica de redes.
   · Revisión del cableado.
   · Comprobación de los elementos de red que estén operativos. 
   · Sustitución de los elementos dañados 
- Unidades de procesamiento:
   · Revisión de la conexión a red.
   · Estado de las unidades de procesamiento.
   · Estado de la alimentación.
   · Sustitución guiada por el fabricante.
- Unidades de captación
   · Revisión de la conexión de red.
   · Estado de la alimentación POE.
   · Sustitución guiada por el fabricante.
   · Limpieza de las unidades.</t>
  </si>
  <si>
    <t>Una vez realizas las tareas de mantenimiento se desarrollará y entregará un informe con la información extraida y una relación de los trabajos desarrollados, de las incidencias encontradas y resueltas así como las medidas correctivas a adoptar en caso necesario.
Incluye:
- Todas las labores de mantenimiento que exige el CEM.
- Todos los elementos y accesorios, pequeño material, herramientas, maquinaria elevadora, utensilios y trabajos necesarios.
- Dietas y desplazamientos.
- Limpieza y reposición de todos los elementos afectados en los trabajos.
Mantenimiento anual correctivo.
Nivel de intervención 1
Operaciones realizadas por el mantenedor de las instalaciones ante incidencias de funcionamiento o configuración.
- Infraestructura de Red
   · Configuración.
   · Acceso a todas las VLans y Cloud.
   · Conexión entre electrónica de redes.
   · Revisión del cableado.
   · Comprobación de los elementos de red que estén operativos. 
   · Sustitución de los elementos dañados 
- Unidades de procesamiento:
   · Revisión de la conexión a red.
   · Estado de las unidades de procesamiento.
   · Estado de la alimentación.
   · Sustitución guiada por el fabricante.</t>
  </si>
  <si>
    <t>- Unidades de captación
   · Revisión de la conexión de red.
   · Estado de la alimentación PoE.
   · Sustitución guiada por el fabricante utilizando elementos del conjunto de repuestos.
El tiempo de respuesta de este servicio debe ser de 30 minutos.
El servicio se prestará de lunes a domingo en horario de 8:00 - 0:00h (16/7).
Incluye:
- Todos los elementos y accesorios, pequeño material, herramientas, maquinaria elevadora, utensilios y trabajos necesarios para la resolución de las incidencias.
- Dietas y desplazamientos.
- Limpieza y reposición de todos los elementos afectados
Mantenimiento anual correctivo en Recinto Ferial.
Nivel de intervención 2. Tiempo de respuesta de 4 horas tras la identificación de la incidencia en el nivel de intervención 1.
Operaciones realizadas por el mantenedor de las instalaciones ante incidencias de funcionamiento o configuración.
- Infraestructura de Red
   · No hay acciones.
- Unidad de procesamiento
   · Revisión del funcionamiento de los sistemas.
   · Puesta en marcha de los elementos sustituidos. 
- Unidad de captación
   · Configuración y puesta en marcha de los elementos sustituidos, incluyendo certificado virtual de 48 horas que garantiza el funcionamiento dentro de la normativa de los equipos.
Software Real time, Estadísticas y configuración
   · Revisión de los problemas de software de gestión detectados</t>
  </si>
  <si>
    <t xml:space="preserve">
Servicio de respaldo remoto en la nube anual adicional al equipo físico redundante. Este servicio ofrecerá la posibilidad de procesar en servidores remotos hasta 120 canales con un ancho de banda de la red suficiente para la gestión en tiempo real del sistema de control de aforo en cualquier evento.
El servicio se podrá reservar para todos los eventos susceptibles de poder sufrir de una caída del sistema. Se considerará este tipo de evento aquel en el que se utilice simultáneamente una cantidad superior al 85% de las unidades de captación del complejo.
Se dará aviso del uso de este servicio al contratista por parte de la Dirección de Seguridad y Auto Protección de Ifema con una semana de antelación.</t>
  </si>
  <si>
    <t>BI</t>
  </si>
  <si>
    <t>GG</t>
  </si>
  <si>
    <t>GASTOS GENERALES</t>
  </si>
  <si>
    <t>BENEFICIO INDUSTRIAL</t>
  </si>
  <si>
    <t>Precio unitario max. Anual</t>
  </si>
  <si>
    <t>MANTENIMIENTO Y ASISTENCIA A  EVENTO</t>
  </si>
  <si>
    <t>MANTENIMIENTO Y ASISTENCIA A EVENTO RECINTO FERIAL</t>
  </si>
  <si>
    <t>Mantenimiento y asistencia a eventos.
Nivel de intervención 1
Operaciones realizadas por el mantenedor de las instalaciones ante incidencias de funcionamiento o configuración.
- Infraestructura de Red
   · Configuración.
   · Acceso a todas las VLans y Cloud.
   · Conexión entre electrónica de redes.
   · Revisión del cableado.
   · Comprobación de los elementos de red que estén operativos. 
   · Sustitución de los elementos dañados 
- Unidades de procesamiento:
   · Revisión de la conexión a red.
   · Estado de las unidades de procesamiento.
   · Estado de la alimentación.
   · Sustitución guiada por el fabricante.
- Unidades de captaciónº
   · Revisión de la conexión de red.
   · Estado de la alimentación PoE.
   · Sustitución guiada por el fabricante utilizando elementos del conjunto de repuestos.
El tiempo de respuesta de este servicio debe ser de 30 minutos.
El servicio se prestará de lunes a domingo en horario 24-8 h. El uso de esta actuación estará asociada a la realización de eventos, 15 anuales en días continuos o separados, y será definido al contratista por la Dirección de Seguridad y Auto Protección de Ifema con cinco días de antelación.
Incluye:
- Todos los elementos y accesorios, pequeño material, herramientas, maquinaria elevadora, utensilios y trabajos necesarios para la resolución de las incidencias.
- Dietas y desplazamientos.
- Limpieza y reposición de todos los elementos afectados</t>
  </si>
  <si>
    <t>Precio unitario max.</t>
  </si>
  <si>
    <t>EES</t>
  </si>
  <si>
    <t>GASTOS Y BENEFICIO</t>
  </si>
  <si>
    <t>MANTENIMIENTO Y ASISTENCIA A EVENTO IPM</t>
  </si>
  <si>
    <t>CAGB</t>
  </si>
  <si>
    <t>MANTENIMIENTOS EVENTOS</t>
  </si>
  <si>
    <t xml:space="preserve">CAMTOE      </t>
  </si>
  <si>
    <t>Con la firma del Acta de Recepción de los trabajos da comienzo el periodo de garantía. Con anterioridad a dicha firma el Adjudicatario deberá haber entregado a la DF el proyecto debidamente legalizado y visado que contemple el siguiente contenido:
Proyecto 
1) Los planos definitivos (“as built”), basados en los de Proyecto, debidamente actualizados por el adjudicatario, comprendiendo, como mínimo, los esquemas de principio de todas las instalaciones, los planos de detalle de los diferentes cuadros eléctricos, de control y comunicaciones, y los planos de planta donde se deberá indicar el recorrido de las instalaciones, y la situación de los equipos.
a. Planos definitivos de tendidos de canalizaciones y cableados y montaje de equipos que reflejen fielmente la disposición final de estos elementos.
b. Croquis y listados de todas las regletas de equipos y cajas de conexiones, con indicación de cables y bornes. Todos ellos identificados de forma coherente con el marcado en obra de estos elementos.
2) Una memoria descriptiva de la instalación, en la que se incluyen las bases de proyecto y los criterios adoptados para su desarrollo, así como la justificación del cumplimiento de la normativa en vigor.
3)	Una relación de todos los materiales y equipos empleados, indicando fabricante, marca, modelo y características de funcionamiento.
Documentación de los equipos, documentos de origen, documentos de garantía, contratos de mantenimiento, licencias SW, programas y back-ups de software, parametrizaciones, entrega de documentación de toda la instalación y configuraciones. manuales, drivers, guías de usuario y referencias de producto de todo el software y hardware implantado.
4)	Plan anual de mantenimiento preventivo de todos los equipos a mantener.
5)	Certificados de legalización de las instalaciones, presentados ante la Consejería de Industria de la Comunidad Autónoma.
6)	Relación exhaustiva de todos y cada uno de los materiales, y equipos que requieran mantenimiento preventivo o correctivo, con los códigos de identificación individuales acordados con la DF y la Propiedad.
Procedimientos parametrizados de mantenimiento preventivo y correctivo de los materiales, equipos y sistemas que son alcance del proyecto.
Programa general de mantenimiento informatizado, que recogerá al menos los siguientes apartados:
a.	Mantenimiento de elementos eléctricos y electrónicos, sus revisiones y modos de reparación o sustitución.
b.	Vida útil de los elementos susceptibles de desajuste y las recomendaciones para sus periodos de sustitución.
c.	Relación de las averías más frecuentes de cada equipo y sus límites de subsanación por parte del usuario.
d.	Ajustes periódicos necesarios.
7)	Manuales de uso de la instalación y de formación particularizados para la operativa de la Propiedad.
Toda la anterior documentación deberá de presentarse en papel, y en soporte informatizado CD-ROM. Para la entrega de la información se utilizarán los siguientes formatos:
a.	Planos: MicroStation V8i o superior de acuerdo con las especificaciones del Anexo I de este documento.
b.	Texto: Microsoft Word Office 2010 o superior, para Windows
c.	Hojas de Cálculo: Microsoft Excel Office 2010 o superior, para Windows
d.	Gráficos: Harvard Graphics, Power Point, Corel Draw para Windows
e.	Base de Datos: Microsoft Excel Office 2010 o superior, Dbase IV 
f.	Mediciones y Presupuestos: bc3 o formato importable, Excel.
Es condición indispensable la aprobación por la DF, de la documentación entregada por parte del adjudicatario, para la certificación de la partida de documentación incluida en el documento Presupuesto.
La empresa adjudicataria entregará TRES (3) copias, tanto en forma digital como en papel, de toda la documentación de obra.</t>
  </si>
  <si>
    <t>El Adjudicatario será responsable de adiestrar y formar adecuadamente, tanto en la explotación como en el mantenimiento de las instalaciones, al personal que, en número y cualificación, designe Ifema. 
Para ello se designará a los técnicos de explotación y mantenimiento a los que el adjudicatario impartirá los cursos de operación y mantenimiento, a través del personal adecuado de su plantilla, y que consistirá en un plan de formación a usuarios finales en el uso de todas y cada una de las funcionalidades del Sistema de Control de Aforo objeto del proyecto, entre otras:
- Plataforma de gestión y modificación de parámetros asociados a los distintos eventos definidos por la Propiedad para el gestor del servicio de la Dirección de Seguridad y Autoprotección (DSAP).
- Requisitos de integración con el Sistema de Seguridad existente. Dirección de Tecnologías de la Información (DTI) y Dirección Técnica (DT)
- Integraciones y soluciones auxiliares
- Labores de mantenimiento de los elementos hardware como unidades de captación, switches, etc. Dirección de Tecnologías de la Información (DTI).
La formación se coordinará con la Propiedad y se adaptará a los turnos que se establezcan para el personal formado. La duración será la suficiente para alcanzar la totalidad de los objetivos pretendidos, como mínimo durará 2 días en jornadas de horario de mañana y tarde con el objetivo de cubrir 2 turnos de trabajo de los operarios.
Se entregará un manual de operador de cada uno de los diferentes sistemas y se realizarán las prácticas necesarias para asegurar el conocimiento de los mismos.
Esta formación, contemplará como mínimo los siguientes aspectos:
- Teórica sobre el sistema instalado.
- Teórico-práctica sobre el funcionamiento y operación de los medios instalados.
- Teórico-práctica sobre la realización de pruebas de rutina y localización de averías.
- Teórico-práctica sobre el mantenimiento preventivo y correctivo.
- Para el desarrollo de dichos cursos, se suministrarán los manuales necesarios, en castellano.
- A la finalización de los cursos, se entregará a los asistentes un certificado acreditativo de haber asistido al mismo.</t>
  </si>
  <si>
    <t>ESTUDIO DE SEGURIDAD Y SALUD (Incluye % G.G y B.I)</t>
  </si>
  <si>
    <t>TOTAL PRESUPUESTO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</si>
</sst>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6" x14ac:knownFonts="1">
    <font>
      <sz val="11"/>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s>
  <fills count="5">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42"/>
        <bgColor indexed="64"/>
      </patternFill>
    </fill>
  </fills>
  <borders count="1">
    <border>
      <left/>
      <right/>
      <top/>
      <bottom/>
      <diagonal/>
    </border>
  </borders>
  <cellStyleXfs count="1">
    <xf numFmtId="0" fontId="0" fillId="0" borderId="0"/>
  </cellStyleXfs>
  <cellXfs count="42">
    <xf numFmtId="0" fontId="0" fillId="0" borderId="0" xfId="0"/>
    <xf numFmtId="0" fontId="3" fillId="0" borderId="0" xfId="0" applyFont="1" applyAlignment="1" applyProtection="1">
      <alignment vertical="center"/>
      <protection locked="0"/>
    </xf>
    <xf numFmtId="49" fontId="5" fillId="0" borderId="0" xfId="0" applyNumberFormat="1" applyFont="1" applyAlignment="1" applyProtection="1">
      <alignment horizontal="center" vertical="center" wrapText="1"/>
      <protection locked="0"/>
    </xf>
    <xf numFmtId="0" fontId="0" fillId="0" borderId="0" xfId="0" applyAlignment="1" applyProtection="1">
      <alignment vertical="center"/>
      <protection locked="0"/>
    </xf>
    <xf numFmtId="0" fontId="4" fillId="0" borderId="0" xfId="0" applyFont="1" applyAlignment="1" applyProtection="1">
      <alignment vertical="center"/>
      <protection locked="0"/>
    </xf>
    <xf numFmtId="49" fontId="5" fillId="0" borderId="0" xfId="0" applyNumberFormat="1" applyFont="1" applyAlignment="1" applyProtection="1">
      <alignment vertical="center"/>
      <protection locked="0"/>
    </xf>
    <xf numFmtId="49" fontId="5" fillId="0" borderId="0" xfId="0" applyNumberFormat="1" applyFont="1" applyAlignment="1" applyProtection="1">
      <alignment horizontal="right" vertical="center"/>
      <protection locked="0"/>
    </xf>
    <xf numFmtId="49" fontId="2" fillId="3" borderId="0" xfId="0" applyNumberFormat="1" applyFont="1" applyFill="1" applyAlignment="1" applyProtection="1">
      <alignment vertical="center"/>
      <protection locked="0"/>
    </xf>
    <xf numFmtId="49" fontId="2" fillId="3" borderId="0" xfId="0" applyNumberFormat="1" applyFont="1" applyFill="1" applyAlignment="1" applyProtection="1">
      <alignment vertical="center" wrapText="1"/>
      <protection locked="0"/>
    </xf>
    <xf numFmtId="4" fontId="2" fillId="2" borderId="0" xfId="0" applyNumberFormat="1" applyFont="1" applyFill="1" applyAlignment="1" applyProtection="1">
      <alignment vertical="center"/>
      <protection locked="0"/>
    </xf>
    <xf numFmtId="49" fontId="2" fillId="4" borderId="0" xfId="0" applyNumberFormat="1" applyFont="1" applyFill="1" applyAlignment="1" applyProtection="1">
      <alignment vertical="center"/>
      <protection locked="0"/>
    </xf>
    <xf numFmtId="49" fontId="2" fillId="4" borderId="0" xfId="0" applyNumberFormat="1" applyFont="1" applyFill="1" applyAlignment="1" applyProtection="1">
      <alignment vertical="center" wrapText="1"/>
      <protection locked="0"/>
    </xf>
    <xf numFmtId="49" fontId="2" fillId="0" borderId="0" xfId="0" applyNumberFormat="1" applyFont="1" applyAlignment="1" applyProtection="1">
      <alignment vertical="center"/>
      <protection locked="0"/>
    </xf>
    <xf numFmtId="49" fontId="1" fillId="0" borderId="0" xfId="0" applyNumberFormat="1" applyFont="1" applyAlignment="1" applyProtection="1">
      <alignment vertical="center"/>
      <protection locked="0"/>
    </xf>
    <xf numFmtId="49" fontId="1" fillId="0" borderId="0" xfId="0" applyNumberFormat="1" applyFont="1" applyAlignment="1" applyProtection="1">
      <alignment vertical="center" wrapText="1"/>
      <protection locked="0"/>
    </xf>
    <xf numFmtId="4" fontId="1" fillId="2" borderId="0" xfId="0" applyNumberFormat="1" applyFont="1" applyFill="1" applyAlignment="1" applyProtection="1">
      <alignment vertical="center"/>
      <protection locked="0"/>
    </xf>
    <xf numFmtId="0" fontId="1" fillId="0" borderId="0" xfId="0" applyFont="1" applyAlignment="1" applyProtection="1">
      <alignment vertical="center"/>
      <protection locked="0"/>
    </xf>
    <xf numFmtId="0" fontId="1" fillId="0" borderId="0" xfId="0" applyFont="1" applyAlignment="1" applyProtection="1">
      <alignment vertical="center" wrapText="1"/>
      <protection locked="0"/>
    </xf>
    <xf numFmtId="4" fontId="1" fillId="0" borderId="0" xfId="0" applyNumberFormat="1" applyFont="1" applyAlignment="1" applyProtection="1">
      <alignment vertical="center"/>
      <protection locked="0"/>
    </xf>
    <xf numFmtId="49" fontId="2" fillId="0" borderId="0" xfId="0" applyNumberFormat="1" applyFont="1" applyAlignment="1" applyProtection="1">
      <alignment vertical="center" wrapText="1"/>
      <protection locked="0"/>
    </xf>
    <xf numFmtId="0" fontId="1" fillId="0" borderId="0" xfId="0" applyFont="1" applyFill="1" applyAlignment="1" applyProtection="1">
      <alignment vertical="center"/>
      <protection locked="0"/>
    </xf>
    <xf numFmtId="0" fontId="1" fillId="0" borderId="0" xfId="0" applyFont="1" applyFill="1" applyAlignment="1" applyProtection="1">
      <alignment vertical="center" wrapText="1"/>
      <protection locked="0"/>
    </xf>
    <xf numFmtId="0" fontId="0" fillId="0" borderId="0" xfId="0" applyFill="1" applyAlignment="1" applyProtection="1">
      <alignment vertical="center"/>
      <protection locked="0"/>
    </xf>
    <xf numFmtId="0" fontId="1" fillId="0" borderId="0" xfId="0" applyFont="1" applyAlignment="1" applyProtection="1">
      <alignment vertical="top" wrapText="1"/>
      <protection locked="0"/>
    </xf>
    <xf numFmtId="3" fontId="2" fillId="2" borderId="0" xfId="0" applyNumberFormat="1" applyFont="1" applyFill="1" applyAlignment="1" applyProtection="1">
      <alignment vertical="center"/>
    </xf>
    <xf numFmtId="4" fontId="2" fillId="2" borderId="0" xfId="0" applyNumberFormat="1" applyFont="1" applyFill="1" applyAlignment="1" applyProtection="1">
      <alignment vertical="center"/>
    </xf>
    <xf numFmtId="4" fontId="1" fillId="2" borderId="0" xfId="0" applyNumberFormat="1" applyFont="1" applyFill="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vertical="center"/>
    </xf>
    <xf numFmtId="4" fontId="1" fillId="0" borderId="0" xfId="0" applyNumberFormat="1" applyFont="1" applyAlignment="1" applyProtection="1">
      <alignment vertical="center"/>
    </xf>
    <xf numFmtId="0" fontId="1" fillId="0" borderId="0" xfId="0" applyFont="1" applyFill="1" applyAlignment="1" applyProtection="1">
      <alignment vertical="center"/>
    </xf>
    <xf numFmtId="3" fontId="1" fillId="0" borderId="0" xfId="0" applyNumberFormat="1" applyFont="1" applyAlignment="1" applyProtection="1">
      <alignment vertical="center"/>
    </xf>
    <xf numFmtId="4" fontId="1" fillId="0" borderId="0" xfId="0" applyNumberFormat="1" applyFont="1" applyAlignment="1" applyProtection="1">
      <alignment horizontal="right" vertical="center"/>
    </xf>
    <xf numFmtId="0" fontId="0" fillId="0" borderId="0" xfId="0" applyAlignment="1" applyProtection="1">
      <alignment horizontal="right" vertical="center"/>
    </xf>
    <xf numFmtId="0" fontId="0" fillId="0" borderId="0" xfId="0" applyFill="1" applyAlignment="1" applyProtection="1">
      <alignment horizontal="right" vertical="center"/>
    </xf>
    <xf numFmtId="49" fontId="5" fillId="0" borderId="0" xfId="0" applyNumberFormat="1" applyFont="1" applyAlignment="1" applyProtection="1">
      <alignment horizontal="right" vertical="center" wrapText="1"/>
    </xf>
    <xf numFmtId="4" fontId="1" fillId="0" borderId="0" xfId="0" applyNumberFormat="1" applyFont="1" applyFill="1" applyAlignment="1" applyProtection="1">
      <alignment horizontal="right" vertical="center"/>
    </xf>
    <xf numFmtId="49" fontId="5" fillId="0" borderId="0" xfId="0" applyNumberFormat="1" applyFont="1" applyAlignment="1" applyProtection="1">
      <alignment horizontal="center" vertical="center" wrapText="1"/>
    </xf>
    <xf numFmtId="0" fontId="4" fillId="0" borderId="0" xfId="0" applyFont="1" applyAlignment="1" applyProtection="1">
      <alignment vertical="center"/>
    </xf>
    <xf numFmtId="0" fontId="0" fillId="0" borderId="0" xfId="0" applyAlignment="1" applyProtection="1">
      <alignment vertical="center"/>
    </xf>
    <xf numFmtId="49" fontId="5" fillId="0" borderId="0" xfId="0" applyNumberFormat="1" applyFont="1" applyAlignment="1" applyProtection="1">
      <alignment horizontal="center" vertical="center" wrapText="1"/>
      <protection locked="0"/>
    </xf>
    <xf numFmtId="49" fontId="5" fillId="0" borderId="0" xfId="0" applyNumberFormat="1" applyFont="1" applyAlignment="1" applyProtection="1">
      <alignment horizontal="left" vertical="center"/>
      <protection locked="0"/>
    </xf>
  </cellXfs>
  <cellStyles count="1">
    <cellStyle name="Normal" xfId="0" builtinId="0"/>
  </cellStyles>
  <dxfs count="4">
    <dxf>
      <font>
        <strike val="0"/>
        <color rgb="FFFF0000"/>
      </font>
    </dxf>
    <dxf>
      <font>
        <strike val="0"/>
        <color rgb="FFFF0000"/>
      </font>
    </dxf>
    <dxf>
      <font>
        <strike val="0"/>
        <color rgb="FFFF0000"/>
      </font>
    </dxf>
    <dxf>
      <font>
        <strike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133350</xdr:colOff>
      <xdr:row>0</xdr:row>
      <xdr:rowOff>0</xdr:rowOff>
    </xdr:from>
    <xdr:to>
      <xdr:col>6</xdr:col>
      <xdr:colOff>466725</xdr:colOff>
      <xdr:row>1</xdr:row>
      <xdr:rowOff>149395</xdr:rowOff>
    </xdr:to>
    <xdr:pic>
      <xdr:nvPicPr>
        <xdr:cNvPr id="2" name="Imagen 1">
          <a:extLst>
            <a:ext uri="{FF2B5EF4-FFF2-40B4-BE49-F238E27FC236}">
              <a16:creationId xmlns:a16="http://schemas.microsoft.com/office/drawing/2014/main" id="{BCC13ABC-FAFD-4092-84D0-7C10974150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67650" y="0"/>
          <a:ext cx="333375" cy="7074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86BB3-57AA-442B-BC73-881AEBC9B5AB}">
  <dimension ref="A1:H2128"/>
  <sheetViews>
    <sheetView tabSelected="1" zoomScaleNormal="100" workbookViewId="0">
      <pane ySplit="3" topLeftCell="A2097" activePane="bottomLeft" state="frozen"/>
      <selection pane="bottomLeft" activeCell="F72" sqref="F72"/>
    </sheetView>
  </sheetViews>
  <sheetFormatPr baseColWidth="10" defaultColWidth="11.453125" defaultRowHeight="14.5" x14ac:dyDescent="0.35"/>
  <cols>
    <col min="1" max="1" width="15.54296875" style="3" bestFit="1" customWidth="1"/>
    <col min="2" max="2" width="6.81640625" style="3" bestFit="1" customWidth="1"/>
    <col min="3" max="3" width="3.7265625" style="3" bestFit="1" customWidth="1"/>
    <col min="4" max="4" width="67" style="3" customWidth="1"/>
    <col min="5" max="5" width="10.1796875" style="3" bestFit="1" customWidth="1"/>
    <col min="6" max="6" width="12.7265625" style="3" customWidth="1"/>
    <col min="7" max="7" width="9.54296875" style="39" bestFit="1" customWidth="1"/>
    <col min="8" max="8" width="23" style="33" bestFit="1" customWidth="1"/>
    <col min="9" max="16384" width="11.453125" style="3"/>
  </cols>
  <sheetData>
    <row r="1" spans="1:7" ht="43.5" customHeight="1" x14ac:dyDescent="0.35">
      <c r="A1" s="1"/>
      <c r="B1" s="40" t="s">
        <v>753</v>
      </c>
      <c r="C1" s="40"/>
      <c r="D1" s="40"/>
      <c r="E1" s="40"/>
      <c r="F1" s="40"/>
      <c r="G1" s="37"/>
    </row>
    <row r="2" spans="1:7" ht="18.5" x14ac:dyDescent="0.35">
      <c r="A2" s="4"/>
      <c r="B2" s="4"/>
      <c r="C2" s="4"/>
      <c r="D2" s="4"/>
      <c r="E2" s="4"/>
      <c r="F2" s="4"/>
      <c r="G2" s="38"/>
    </row>
    <row r="3" spans="1:7" ht="52" x14ac:dyDescent="0.35">
      <c r="A3" s="5" t="s">
        <v>748</v>
      </c>
      <c r="B3" s="41" t="s">
        <v>749</v>
      </c>
      <c r="C3" s="41"/>
      <c r="D3" s="41"/>
      <c r="E3" s="6" t="s">
        <v>750</v>
      </c>
      <c r="F3" s="2" t="s">
        <v>751</v>
      </c>
      <c r="G3" s="37" t="s">
        <v>752</v>
      </c>
    </row>
    <row r="4" spans="1:7" x14ac:dyDescent="0.35">
      <c r="A4" s="7" t="s">
        <v>0</v>
      </c>
      <c r="B4" s="7" t="s">
        <v>2</v>
      </c>
      <c r="C4" s="7" t="s">
        <v>3</v>
      </c>
      <c r="D4" s="8" t="s">
        <v>1</v>
      </c>
      <c r="E4" s="24">
        <f>E1734</f>
        <v>1</v>
      </c>
      <c r="F4" s="9">
        <f>F1734</f>
        <v>0</v>
      </c>
      <c r="G4" s="25">
        <f>G1734</f>
        <v>0</v>
      </c>
    </row>
    <row r="5" spans="1:7" x14ac:dyDescent="0.35">
      <c r="A5" s="10" t="s">
        <v>4</v>
      </c>
      <c r="B5" s="10" t="s">
        <v>2</v>
      </c>
      <c r="C5" s="10" t="s">
        <v>3</v>
      </c>
      <c r="D5" s="11" t="s">
        <v>5</v>
      </c>
      <c r="E5" s="25">
        <f>E1492</f>
        <v>1</v>
      </c>
      <c r="F5" s="9">
        <f>F1492</f>
        <v>0</v>
      </c>
      <c r="G5" s="25">
        <f>G1492</f>
        <v>0</v>
      </c>
    </row>
    <row r="6" spans="1:7" x14ac:dyDescent="0.35">
      <c r="A6" s="10" t="s">
        <v>6</v>
      </c>
      <c r="B6" s="10" t="s">
        <v>2</v>
      </c>
      <c r="C6" s="10" t="s">
        <v>3</v>
      </c>
      <c r="D6" s="11" t="s">
        <v>7</v>
      </c>
      <c r="E6" s="25">
        <f>E84</f>
        <v>1</v>
      </c>
      <c r="F6" s="9">
        <f>F84</f>
        <v>0</v>
      </c>
      <c r="G6" s="25">
        <f>G84</f>
        <v>0</v>
      </c>
    </row>
    <row r="7" spans="1:7" x14ac:dyDescent="0.35">
      <c r="A7" s="12" t="s">
        <v>8</v>
      </c>
      <c r="B7" s="13" t="s">
        <v>10</v>
      </c>
      <c r="C7" s="13" t="s">
        <v>11</v>
      </c>
      <c r="D7" s="14" t="s">
        <v>9</v>
      </c>
      <c r="E7" s="26">
        <f>E21</f>
        <v>1</v>
      </c>
      <c r="F7" s="15">
        <f>F21</f>
        <v>0</v>
      </c>
      <c r="G7" s="26">
        <f>G21</f>
        <v>0</v>
      </c>
    </row>
    <row r="8" spans="1:7" ht="210" x14ac:dyDescent="0.35">
      <c r="A8" s="16"/>
      <c r="B8" s="16"/>
      <c r="C8" s="16"/>
      <c r="D8" s="17" t="s">
        <v>12</v>
      </c>
      <c r="E8" s="27"/>
      <c r="F8" s="16"/>
      <c r="G8" s="27"/>
    </row>
    <row r="9" spans="1:7" x14ac:dyDescent="0.35">
      <c r="A9" s="13" t="s">
        <v>13</v>
      </c>
      <c r="B9" s="13" t="s">
        <v>15</v>
      </c>
      <c r="C9" s="13" t="s">
        <v>11</v>
      </c>
      <c r="D9" s="14" t="s">
        <v>14</v>
      </c>
      <c r="E9" s="28">
        <v>2</v>
      </c>
      <c r="F9" s="18"/>
      <c r="G9" s="26">
        <f>ROUND(E9*F9,2)</f>
        <v>0</v>
      </c>
    </row>
    <row r="10" spans="1:7" ht="220.5" x14ac:dyDescent="0.35">
      <c r="A10" s="16"/>
      <c r="B10" s="16"/>
      <c r="C10" s="16"/>
      <c r="D10" s="17" t="s">
        <v>16</v>
      </c>
      <c r="E10" s="27"/>
      <c r="F10" s="16"/>
      <c r="G10" s="27"/>
    </row>
    <row r="11" spans="1:7" x14ac:dyDescent="0.35">
      <c r="A11" s="13" t="s">
        <v>17</v>
      </c>
      <c r="B11" s="13" t="s">
        <v>15</v>
      </c>
      <c r="C11" s="13" t="s">
        <v>11</v>
      </c>
      <c r="D11" s="14" t="s">
        <v>18</v>
      </c>
      <c r="E11" s="28">
        <v>2</v>
      </c>
      <c r="F11" s="18"/>
      <c r="G11" s="26">
        <f>ROUND(E11*F11,2)</f>
        <v>0</v>
      </c>
    </row>
    <row r="12" spans="1:7" ht="94.5" x14ac:dyDescent="0.35">
      <c r="A12" s="16"/>
      <c r="B12" s="16"/>
      <c r="C12" s="16"/>
      <c r="D12" s="17" t="s">
        <v>19</v>
      </c>
      <c r="E12" s="27"/>
      <c r="F12" s="16"/>
      <c r="G12" s="27"/>
    </row>
    <row r="13" spans="1:7" x14ac:dyDescent="0.35">
      <c r="A13" s="13" t="s">
        <v>20</v>
      </c>
      <c r="B13" s="13" t="s">
        <v>22</v>
      </c>
      <c r="C13" s="13" t="s">
        <v>11</v>
      </c>
      <c r="D13" s="14" t="s">
        <v>21</v>
      </c>
      <c r="E13" s="28">
        <v>2</v>
      </c>
      <c r="F13" s="18"/>
      <c r="G13" s="26">
        <f>ROUND(E13*F13,2)</f>
        <v>0</v>
      </c>
    </row>
    <row r="14" spans="1:7" ht="73.5" x14ac:dyDescent="0.35">
      <c r="A14" s="16"/>
      <c r="B14" s="16"/>
      <c r="C14" s="16"/>
      <c r="D14" s="17" t="s">
        <v>23</v>
      </c>
      <c r="E14" s="27"/>
      <c r="F14" s="16"/>
      <c r="G14" s="27"/>
    </row>
    <row r="15" spans="1:7" x14ac:dyDescent="0.35">
      <c r="A15" s="13" t="s">
        <v>24</v>
      </c>
      <c r="B15" s="13" t="s">
        <v>22</v>
      </c>
      <c r="C15" s="13" t="s">
        <v>11</v>
      </c>
      <c r="D15" s="14" t="s">
        <v>25</v>
      </c>
      <c r="E15" s="28">
        <v>2</v>
      </c>
      <c r="F15" s="18"/>
      <c r="G15" s="26">
        <f>ROUND(E15*F15,2)</f>
        <v>0</v>
      </c>
    </row>
    <row r="16" spans="1:7" ht="31.5" x14ac:dyDescent="0.35">
      <c r="A16" s="16"/>
      <c r="B16" s="16"/>
      <c r="C16" s="16"/>
      <c r="D16" s="17" t="s">
        <v>26</v>
      </c>
      <c r="E16" s="27"/>
      <c r="F16" s="16"/>
      <c r="G16" s="27"/>
    </row>
    <row r="17" spans="1:8" x14ac:dyDescent="0.35">
      <c r="A17" s="13" t="s">
        <v>27</v>
      </c>
      <c r="B17" s="13" t="s">
        <v>15</v>
      </c>
      <c r="C17" s="13" t="s">
        <v>11</v>
      </c>
      <c r="D17" s="14" t="s">
        <v>28</v>
      </c>
      <c r="E17" s="28">
        <v>3</v>
      </c>
      <c r="F17" s="18"/>
      <c r="G17" s="26">
        <f>ROUND(E17*F17,2)</f>
        <v>0</v>
      </c>
    </row>
    <row r="18" spans="1:8" ht="42" x14ac:dyDescent="0.35">
      <c r="A18" s="16"/>
      <c r="B18" s="16"/>
      <c r="C18" s="16"/>
      <c r="D18" s="17" t="s">
        <v>29</v>
      </c>
      <c r="E18" s="27"/>
      <c r="F18" s="16"/>
      <c r="G18" s="27"/>
    </row>
    <row r="19" spans="1:8" x14ac:dyDescent="0.35">
      <c r="A19" s="13" t="s">
        <v>30</v>
      </c>
      <c r="B19" s="13" t="s">
        <v>15</v>
      </c>
      <c r="C19" s="13" t="s">
        <v>11</v>
      </c>
      <c r="D19" s="14" t="s">
        <v>31</v>
      </c>
      <c r="E19" s="28">
        <v>3</v>
      </c>
      <c r="F19" s="18"/>
      <c r="G19" s="26">
        <f>ROUND(E19*F19,2)</f>
        <v>0</v>
      </c>
    </row>
    <row r="20" spans="1:8" ht="21" x14ac:dyDescent="0.35">
      <c r="A20" s="16"/>
      <c r="B20" s="16"/>
      <c r="C20" s="16"/>
      <c r="D20" s="17" t="s">
        <v>32</v>
      </c>
      <c r="E20" s="27"/>
      <c r="F20" s="16"/>
      <c r="G20" s="27"/>
    </row>
    <row r="21" spans="1:8" x14ac:dyDescent="0.35">
      <c r="A21" s="16"/>
      <c r="B21" s="16"/>
      <c r="C21" s="16"/>
      <c r="D21" s="19" t="s">
        <v>33</v>
      </c>
      <c r="E21" s="29">
        <v>1</v>
      </c>
      <c r="F21" s="9">
        <f>G9+G11+G13+G15+G17+G19</f>
        <v>0</v>
      </c>
      <c r="G21" s="25">
        <f>ROUND(F21*E21,2)</f>
        <v>0</v>
      </c>
    </row>
    <row r="22" spans="1:8" s="22" customFormat="1" x14ac:dyDescent="0.35">
      <c r="A22" s="20"/>
      <c r="B22" s="20"/>
      <c r="C22" s="20"/>
      <c r="D22" s="21"/>
      <c r="E22" s="30"/>
      <c r="F22" s="20"/>
      <c r="G22" s="30"/>
      <c r="H22" s="34"/>
    </row>
    <row r="23" spans="1:8" x14ac:dyDescent="0.35">
      <c r="A23" s="12" t="s">
        <v>34</v>
      </c>
      <c r="B23" s="13" t="s">
        <v>10</v>
      </c>
      <c r="C23" s="13" t="s">
        <v>11</v>
      </c>
      <c r="D23" s="14" t="s">
        <v>35</v>
      </c>
      <c r="E23" s="26">
        <f>E37</f>
        <v>1</v>
      </c>
      <c r="F23" s="15">
        <f>F37</f>
        <v>0</v>
      </c>
      <c r="G23" s="26">
        <f>G37</f>
        <v>0</v>
      </c>
    </row>
    <row r="24" spans="1:8" ht="210" x14ac:dyDescent="0.35">
      <c r="A24" s="16"/>
      <c r="B24" s="16"/>
      <c r="C24" s="16"/>
      <c r="D24" s="17" t="s">
        <v>36</v>
      </c>
      <c r="E24" s="27"/>
      <c r="F24" s="16"/>
      <c r="G24" s="27"/>
    </row>
    <row r="25" spans="1:8" x14ac:dyDescent="0.35">
      <c r="A25" s="13" t="s">
        <v>13</v>
      </c>
      <c r="B25" s="13" t="s">
        <v>15</v>
      </c>
      <c r="C25" s="13" t="s">
        <v>11</v>
      </c>
      <c r="D25" s="14" t="s">
        <v>14</v>
      </c>
      <c r="E25" s="28">
        <v>1</v>
      </c>
      <c r="F25" s="18"/>
      <c r="G25" s="26">
        <f>ROUND(E25*F25,2)</f>
        <v>0</v>
      </c>
    </row>
    <row r="26" spans="1:8" ht="220.5" x14ac:dyDescent="0.35">
      <c r="A26" s="16"/>
      <c r="B26" s="16"/>
      <c r="C26" s="16"/>
      <c r="D26" s="17" t="s">
        <v>16</v>
      </c>
      <c r="E26" s="27"/>
      <c r="F26" s="16"/>
      <c r="G26" s="27"/>
    </row>
    <row r="27" spans="1:8" x14ac:dyDescent="0.35">
      <c r="A27" s="13" t="s">
        <v>17</v>
      </c>
      <c r="B27" s="13" t="s">
        <v>15</v>
      </c>
      <c r="C27" s="13" t="s">
        <v>11</v>
      </c>
      <c r="D27" s="14" t="s">
        <v>18</v>
      </c>
      <c r="E27" s="28">
        <v>1</v>
      </c>
      <c r="F27" s="18"/>
      <c r="G27" s="26">
        <f>ROUND(E27*F27,2)</f>
        <v>0</v>
      </c>
    </row>
    <row r="28" spans="1:8" ht="94.5" x14ac:dyDescent="0.35">
      <c r="A28" s="16"/>
      <c r="B28" s="16"/>
      <c r="C28" s="16"/>
      <c r="D28" s="17" t="s">
        <v>19</v>
      </c>
      <c r="E28" s="27"/>
      <c r="F28" s="16"/>
      <c r="G28" s="27"/>
    </row>
    <row r="29" spans="1:8" x14ac:dyDescent="0.35">
      <c r="A29" s="13" t="s">
        <v>20</v>
      </c>
      <c r="B29" s="13" t="s">
        <v>22</v>
      </c>
      <c r="C29" s="13" t="s">
        <v>11</v>
      </c>
      <c r="D29" s="14" t="s">
        <v>21</v>
      </c>
      <c r="E29" s="28">
        <v>1</v>
      </c>
      <c r="F29" s="18"/>
      <c r="G29" s="26">
        <f>ROUND(E29*F29,2)</f>
        <v>0</v>
      </c>
    </row>
    <row r="30" spans="1:8" ht="73.5" x14ac:dyDescent="0.35">
      <c r="A30" s="16"/>
      <c r="B30" s="16"/>
      <c r="C30" s="16"/>
      <c r="D30" s="17" t="s">
        <v>23</v>
      </c>
      <c r="E30" s="27"/>
      <c r="F30" s="16"/>
      <c r="G30" s="27"/>
    </row>
    <row r="31" spans="1:8" x14ac:dyDescent="0.35">
      <c r="A31" s="13" t="s">
        <v>24</v>
      </c>
      <c r="B31" s="13" t="s">
        <v>22</v>
      </c>
      <c r="C31" s="13" t="s">
        <v>11</v>
      </c>
      <c r="D31" s="14" t="s">
        <v>25</v>
      </c>
      <c r="E31" s="28">
        <v>1</v>
      </c>
      <c r="F31" s="18"/>
      <c r="G31" s="26">
        <f>ROUND(E31*F31,2)</f>
        <v>0</v>
      </c>
    </row>
    <row r="32" spans="1:8" ht="31.5" x14ac:dyDescent="0.35">
      <c r="A32" s="16"/>
      <c r="B32" s="16"/>
      <c r="C32" s="16"/>
      <c r="D32" s="17" t="s">
        <v>26</v>
      </c>
      <c r="E32" s="27"/>
      <c r="F32" s="16"/>
      <c r="G32" s="27"/>
    </row>
    <row r="33" spans="1:8" x14ac:dyDescent="0.35">
      <c r="A33" s="13" t="s">
        <v>27</v>
      </c>
      <c r="B33" s="13" t="s">
        <v>15</v>
      </c>
      <c r="C33" s="13" t="s">
        <v>11</v>
      </c>
      <c r="D33" s="14" t="s">
        <v>28</v>
      </c>
      <c r="E33" s="28">
        <v>1</v>
      </c>
      <c r="F33" s="18"/>
      <c r="G33" s="26">
        <f>ROUND(E33*F33,2)</f>
        <v>0</v>
      </c>
    </row>
    <row r="34" spans="1:8" ht="42" x14ac:dyDescent="0.35">
      <c r="A34" s="16"/>
      <c r="B34" s="16"/>
      <c r="C34" s="16"/>
      <c r="D34" s="17" t="s">
        <v>29</v>
      </c>
      <c r="E34" s="27"/>
      <c r="F34" s="16"/>
      <c r="G34" s="27"/>
    </row>
    <row r="35" spans="1:8" x14ac:dyDescent="0.35">
      <c r="A35" s="13" t="s">
        <v>30</v>
      </c>
      <c r="B35" s="13" t="s">
        <v>15</v>
      </c>
      <c r="C35" s="13" t="s">
        <v>11</v>
      </c>
      <c r="D35" s="14" t="s">
        <v>31</v>
      </c>
      <c r="E35" s="28">
        <v>1</v>
      </c>
      <c r="F35" s="18"/>
      <c r="G35" s="26">
        <f>ROUND(E35*F35,2)</f>
        <v>0</v>
      </c>
    </row>
    <row r="36" spans="1:8" ht="21" x14ac:dyDescent="0.35">
      <c r="A36" s="16"/>
      <c r="B36" s="16"/>
      <c r="C36" s="16"/>
      <c r="D36" s="17" t="s">
        <v>32</v>
      </c>
      <c r="E36" s="27"/>
      <c r="F36" s="16"/>
      <c r="G36" s="27"/>
    </row>
    <row r="37" spans="1:8" x14ac:dyDescent="0.35">
      <c r="A37" s="16"/>
      <c r="B37" s="16"/>
      <c r="C37" s="16"/>
      <c r="D37" s="19" t="s">
        <v>37</v>
      </c>
      <c r="E37" s="29">
        <v>1</v>
      </c>
      <c r="F37" s="9">
        <f>G25+G27+G29+G31+G33+G35</f>
        <v>0</v>
      </c>
      <c r="G37" s="25">
        <f>ROUND(F37*E37,2)</f>
        <v>0</v>
      </c>
    </row>
    <row r="38" spans="1:8" s="22" customFormat="1" x14ac:dyDescent="0.35">
      <c r="A38" s="20"/>
      <c r="B38" s="20"/>
      <c r="C38" s="20"/>
      <c r="D38" s="21"/>
      <c r="E38" s="30"/>
      <c r="F38" s="20"/>
      <c r="G38" s="30"/>
      <c r="H38" s="34"/>
    </row>
    <row r="39" spans="1:8" x14ac:dyDescent="0.35">
      <c r="A39" s="12" t="s">
        <v>38</v>
      </c>
      <c r="B39" s="13" t="s">
        <v>10</v>
      </c>
      <c r="C39" s="13" t="s">
        <v>11</v>
      </c>
      <c r="D39" s="14" t="s">
        <v>39</v>
      </c>
      <c r="E39" s="26">
        <f>E53</f>
        <v>2</v>
      </c>
      <c r="F39" s="15">
        <f>F53</f>
        <v>0</v>
      </c>
      <c r="G39" s="26">
        <f>G53</f>
        <v>0</v>
      </c>
    </row>
    <row r="40" spans="1:8" ht="210" x14ac:dyDescent="0.35">
      <c r="A40" s="16"/>
      <c r="B40" s="16"/>
      <c r="C40" s="16"/>
      <c r="D40" s="17" t="s">
        <v>40</v>
      </c>
      <c r="E40" s="27"/>
      <c r="F40" s="16"/>
      <c r="G40" s="27"/>
    </row>
    <row r="41" spans="1:8" x14ac:dyDescent="0.35">
      <c r="A41" s="13" t="s">
        <v>13</v>
      </c>
      <c r="B41" s="13" t="s">
        <v>15</v>
      </c>
      <c r="C41" s="13" t="s">
        <v>11</v>
      </c>
      <c r="D41" s="14" t="s">
        <v>14</v>
      </c>
      <c r="E41" s="28">
        <v>2</v>
      </c>
      <c r="F41" s="18"/>
      <c r="G41" s="26">
        <f>ROUND(E41*F41,2)</f>
        <v>0</v>
      </c>
    </row>
    <row r="42" spans="1:8" ht="220.5" x14ac:dyDescent="0.35">
      <c r="A42" s="16"/>
      <c r="B42" s="16"/>
      <c r="C42" s="16"/>
      <c r="D42" s="17" t="s">
        <v>16</v>
      </c>
      <c r="E42" s="27"/>
      <c r="F42" s="16"/>
      <c r="G42" s="27"/>
    </row>
    <row r="43" spans="1:8" x14ac:dyDescent="0.35">
      <c r="A43" s="13" t="s">
        <v>17</v>
      </c>
      <c r="B43" s="13" t="s">
        <v>15</v>
      </c>
      <c r="C43" s="13" t="s">
        <v>11</v>
      </c>
      <c r="D43" s="14" t="s">
        <v>18</v>
      </c>
      <c r="E43" s="28">
        <v>2</v>
      </c>
      <c r="F43" s="18"/>
      <c r="G43" s="26">
        <f>ROUND(E43*F43,2)</f>
        <v>0</v>
      </c>
    </row>
    <row r="44" spans="1:8" ht="94.5" x14ac:dyDescent="0.35">
      <c r="A44" s="16"/>
      <c r="B44" s="16"/>
      <c r="C44" s="16"/>
      <c r="D44" s="17" t="s">
        <v>19</v>
      </c>
      <c r="E44" s="27"/>
      <c r="F44" s="16"/>
      <c r="G44" s="27"/>
    </row>
    <row r="45" spans="1:8" x14ac:dyDescent="0.35">
      <c r="A45" s="13" t="s">
        <v>20</v>
      </c>
      <c r="B45" s="13" t="s">
        <v>22</v>
      </c>
      <c r="C45" s="13" t="s">
        <v>11</v>
      </c>
      <c r="D45" s="14" t="s">
        <v>21</v>
      </c>
      <c r="E45" s="28">
        <v>2</v>
      </c>
      <c r="F45" s="18"/>
      <c r="G45" s="26">
        <f>ROUND(E45*F45,2)</f>
        <v>0</v>
      </c>
    </row>
    <row r="46" spans="1:8" ht="73.5" x14ac:dyDescent="0.35">
      <c r="A46" s="16"/>
      <c r="B46" s="16"/>
      <c r="C46" s="16"/>
      <c r="D46" s="17" t="s">
        <v>23</v>
      </c>
      <c r="E46" s="27"/>
      <c r="F46" s="16"/>
      <c r="G46" s="27"/>
    </row>
    <row r="47" spans="1:8" x14ac:dyDescent="0.35">
      <c r="A47" s="13" t="s">
        <v>24</v>
      </c>
      <c r="B47" s="13" t="s">
        <v>22</v>
      </c>
      <c r="C47" s="13" t="s">
        <v>11</v>
      </c>
      <c r="D47" s="14" t="s">
        <v>25</v>
      </c>
      <c r="E47" s="28">
        <v>2</v>
      </c>
      <c r="F47" s="18"/>
      <c r="G47" s="26">
        <f>ROUND(E47*F47,2)</f>
        <v>0</v>
      </c>
    </row>
    <row r="48" spans="1:8" ht="31.5" x14ac:dyDescent="0.35">
      <c r="A48" s="16"/>
      <c r="B48" s="16"/>
      <c r="C48" s="16"/>
      <c r="D48" s="17" t="s">
        <v>26</v>
      </c>
      <c r="E48" s="27"/>
      <c r="F48" s="16"/>
      <c r="G48" s="27"/>
    </row>
    <row r="49" spans="1:8" x14ac:dyDescent="0.35">
      <c r="A49" s="13" t="s">
        <v>27</v>
      </c>
      <c r="B49" s="13" t="s">
        <v>15</v>
      </c>
      <c r="C49" s="13" t="s">
        <v>11</v>
      </c>
      <c r="D49" s="14" t="s">
        <v>28</v>
      </c>
      <c r="E49" s="28">
        <v>3</v>
      </c>
      <c r="F49" s="18"/>
      <c r="G49" s="26">
        <f>ROUND(E49*F49,2)</f>
        <v>0</v>
      </c>
    </row>
    <row r="50" spans="1:8" ht="42" x14ac:dyDescent="0.35">
      <c r="A50" s="16"/>
      <c r="B50" s="16"/>
      <c r="C50" s="16"/>
      <c r="D50" s="17" t="s">
        <v>29</v>
      </c>
      <c r="E50" s="27"/>
      <c r="F50" s="16"/>
      <c r="G50" s="27"/>
    </row>
    <row r="51" spans="1:8" x14ac:dyDescent="0.35">
      <c r="A51" s="13" t="s">
        <v>30</v>
      </c>
      <c r="B51" s="13" t="s">
        <v>15</v>
      </c>
      <c r="C51" s="13" t="s">
        <v>11</v>
      </c>
      <c r="D51" s="14" t="s">
        <v>31</v>
      </c>
      <c r="E51" s="28">
        <v>3</v>
      </c>
      <c r="F51" s="18"/>
      <c r="G51" s="26">
        <f>ROUND(E51*F51,2)</f>
        <v>0</v>
      </c>
    </row>
    <row r="52" spans="1:8" ht="21" x14ac:dyDescent="0.35">
      <c r="A52" s="16"/>
      <c r="B52" s="16"/>
      <c r="C52" s="16"/>
      <c r="D52" s="17" t="s">
        <v>32</v>
      </c>
      <c r="E52" s="27"/>
      <c r="F52" s="16"/>
      <c r="G52" s="27"/>
    </row>
    <row r="53" spans="1:8" x14ac:dyDescent="0.35">
      <c r="A53" s="16"/>
      <c r="B53" s="16"/>
      <c r="C53" s="16"/>
      <c r="D53" s="19" t="s">
        <v>41</v>
      </c>
      <c r="E53" s="29">
        <v>2</v>
      </c>
      <c r="F53" s="9">
        <f>G41+G43+G45+G47+G49+G51</f>
        <v>0</v>
      </c>
      <c r="G53" s="25">
        <f>ROUND(F53*E53,2)</f>
        <v>0</v>
      </c>
    </row>
    <row r="54" spans="1:8" s="22" customFormat="1" x14ac:dyDescent="0.35">
      <c r="A54" s="20"/>
      <c r="B54" s="20"/>
      <c r="C54" s="20"/>
      <c r="D54" s="21"/>
      <c r="E54" s="30"/>
      <c r="F54" s="20"/>
      <c r="G54" s="30"/>
      <c r="H54" s="34"/>
    </row>
    <row r="55" spans="1:8" x14ac:dyDescent="0.35">
      <c r="A55" s="12" t="s">
        <v>42</v>
      </c>
      <c r="B55" s="13" t="s">
        <v>10</v>
      </c>
      <c r="C55" s="13" t="s">
        <v>11</v>
      </c>
      <c r="D55" s="14" t="s">
        <v>43</v>
      </c>
      <c r="E55" s="26">
        <f>E69</f>
        <v>4</v>
      </c>
      <c r="F55" s="15">
        <f>F69</f>
        <v>0</v>
      </c>
      <c r="G55" s="26">
        <f>G69</f>
        <v>0</v>
      </c>
    </row>
    <row r="56" spans="1:8" ht="210" x14ac:dyDescent="0.35">
      <c r="A56" s="16"/>
      <c r="B56" s="16"/>
      <c r="C56" s="16"/>
      <c r="D56" s="17" t="s">
        <v>44</v>
      </c>
      <c r="E56" s="27"/>
      <c r="F56" s="16"/>
      <c r="G56" s="27"/>
    </row>
    <row r="57" spans="1:8" x14ac:dyDescent="0.35">
      <c r="A57" s="13" t="s">
        <v>13</v>
      </c>
      <c r="B57" s="13" t="s">
        <v>15</v>
      </c>
      <c r="C57" s="13" t="s">
        <v>11</v>
      </c>
      <c r="D57" s="14" t="s">
        <v>14</v>
      </c>
      <c r="E57" s="28">
        <v>2</v>
      </c>
      <c r="F57" s="18"/>
      <c r="G57" s="26">
        <f>ROUND(E57*F57,2)</f>
        <v>0</v>
      </c>
    </row>
    <row r="58" spans="1:8" ht="220.5" x14ac:dyDescent="0.35">
      <c r="A58" s="16"/>
      <c r="B58" s="16"/>
      <c r="C58" s="16"/>
      <c r="D58" s="17" t="s">
        <v>16</v>
      </c>
      <c r="E58" s="27"/>
      <c r="F58" s="16"/>
      <c r="G58" s="27"/>
    </row>
    <row r="59" spans="1:8" x14ac:dyDescent="0.35">
      <c r="A59" s="13" t="s">
        <v>17</v>
      </c>
      <c r="B59" s="13" t="s">
        <v>15</v>
      </c>
      <c r="C59" s="13" t="s">
        <v>11</v>
      </c>
      <c r="D59" s="14" t="s">
        <v>18</v>
      </c>
      <c r="E59" s="28">
        <v>2</v>
      </c>
      <c r="F59" s="18"/>
      <c r="G59" s="26">
        <f>ROUND(E59*F59,2)</f>
        <v>0</v>
      </c>
    </row>
    <row r="60" spans="1:8" ht="94.5" x14ac:dyDescent="0.35">
      <c r="A60" s="16"/>
      <c r="B60" s="16"/>
      <c r="C60" s="16"/>
      <c r="D60" s="17" t="s">
        <v>19</v>
      </c>
      <c r="E60" s="27"/>
      <c r="F60" s="16"/>
      <c r="G60" s="27"/>
    </row>
    <row r="61" spans="1:8" x14ac:dyDescent="0.35">
      <c r="A61" s="13" t="s">
        <v>20</v>
      </c>
      <c r="B61" s="13" t="s">
        <v>22</v>
      </c>
      <c r="C61" s="13" t="s">
        <v>11</v>
      </c>
      <c r="D61" s="14" t="s">
        <v>21</v>
      </c>
      <c r="E61" s="28">
        <v>2</v>
      </c>
      <c r="F61" s="18"/>
      <c r="G61" s="26">
        <f>ROUND(E61*F61,2)</f>
        <v>0</v>
      </c>
    </row>
    <row r="62" spans="1:8" ht="73.5" x14ac:dyDescent="0.35">
      <c r="A62" s="16"/>
      <c r="B62" s="16"/>
      <c r="C62" s="16"/>
      <c r="D62" s="17" t="s">
        <v>23</v>
      </c>
      <c r="E62" s="27"/>
      <c r="F62" s="16"/>
      <c r="G62" s="27"/>
    </row>
    <row r="63" spans="1:8" x14ac:dyDescent="0.35">
      <c r="A63" s="13" t="s">
        <v>24</v>
      </c>
      <c r="B63" s="13" t="s">
        <v>22</v>
      </c>
      <c r="C63" s="13" t="s">
        <v>11</v>
      </c>
      <c r="D63" s="14" t="s">
        <v>25</v>
      </c>
      <c r="E63" s="28">
        <v>2</v>
      </c>
      <c r="F63" s="18"/>
      <c r="G63" s="26">
        <f>ROUND(E63*F63,2)</f>
        <v>0</v>
      </c>
    </row>
    <row r="64" spans="1:8" ht="31.5" x14ac:dyDescent="0.35">
      <c r="A64" s="16"/>
      <c r="B64" s="16"/>
      <c r="C64" s="16"/>
      <c r="D64" s="17" t="s">
        <v>26</v>
      </c>
      <c r="E64" s="27"/>
      <c r="F64" s="16"/>
      <c r="G64" s="27"/>
    </row>
    <row r="65" spans="1:8" x14ac:dyDescent="0.35">
      <c r="A65" s="13" t="s">
        <v>27</v>
      </c>
      <c r="B65" s="13" t="s">
        <v>15</v>
      </c>
      <c r="C65" s="13" t="s">
        <v>11</v>
      </c>
      <c r="D65" s="14" t="s">
        <v>28</v>
      </c>
      <c r="E65" s="28">
        <v>3</v>
      </c>
      <c r="F65" s="18"/>
      <c r="G65" s="26">
        <f>ROUND(E65*F65,2)</f>
        <v>0</v>
      </c>
    </row>
    <row r="66" spans="1:8" ht="42" x14ac:dyDescent="0.35">
      <c r="A66" s="16"/>
      <c r="B66" s="16"/>
      <c r="C66" s="16"/>
      <c r="D66" s="17" t="s">
        <v>29</v>
      </c>
      <c r="E66" s="27"/>
      <c r="F66" s="16"/>
      <c r="G66" s="27"/>
    </row>
    <row r="67" spans="1:8" x14ac:dyDescent="0.35">
      <c r="A67" s="13" t="s">
        <v>30</v>
      </c>
      <c r="B67" s="13" t="s">
        <v>15</v>
      </c>
      <c r="C67" s="13" t="s">
        <v>11</v>
      </c>
      <c r="D67" s="14" t="s">
        <v>31</v>
      </c>
      <c r="E67" s="28">
        <v>3</v>
      </c>
      <c r="F67" s="18"/>
      <c r="G67" s="26">
        <f>ROUND(E67*F67,2)</f>
        <v>0</v>
      </c>
    </row>
    <row r="68" spans="1:8" ht="21" x14ac:dyDescent="0.35">
      <c r="A68" s="16"/>
      <c r="B68" s="16"/>
      <c r="C68" s="16"/>
      <c r="D68" s="17" t="s">
        <v>32</v>
      </c>
      <c r="E68" s="27"/>
      <c r="F68" s="16"/>
      <c r="G68" s="27"/>
    </row>
    <row r="69" spans="1:8" x14ac:dyDescent="0.35">
      <c r="A69" s="16"/>
      <c r="B69" s="16"/>
      <c r="C69" s="16"/>
      <c r="D69" s="19" t="s">
        <v>45</v>
      </c>
      <c r="E69" s="29">
        <v>4</v>
      </c>
      <c r="F69" s="9">
        <f>G57+G59+G61+G63+G65+G67</f>
        <v>0</v>
      </c>
      <c r="G69" s="25">
        <f>ROUND(F69*E69,2)</f>
        <v>0</v>
      </c>
    </row>
    <row r="70" spans="1:8" s="22" customFormat="1" x14ac:dyDescent="0.35">
      <c r="A70" s="20"/>
      <c r="B70" s="20"/>
      <c r="C70" s="20"/>
      <c r="D70" s="21"/>
      <c r="E70" s="30"/>
      <c r="F70" s="20"/>
      <c r="G70" s="30"/>
      <c r="H70" s="34"/>
    </row>
    <row r="71" spans="1:8" x14ac:dyDescent="0.35">
      <c r="A71" s="12" t="s">
        <v>46</v>
      </c>
      <c r="B71" s="13" t="s">
        <v>10</v>
      </c>
      <c r="C71" s="13" t="s">
        <v>48</v>
      </c>
      <c r="D71" s="14" t="s">
        <v>47</v>
      </c>
      <c r="E71" s="26">
        <f>E74</f>
        <v>1100</v>
      </c>
      <c r="F71" s="15">
        <f>F74</f>
        <v>0</v>
      </c>
      <c r="G71" s="26">
        <f>G74</f>
        <v>0</v>
      </c>
    </row>
    <row r="72" spans="1:8" ht="304.5" x14ac:dyDescent="0.35">
      <c r="A72" s="16"/>
      <c r="B72" s="16"/>
      <c r="C72" s="16"/>
      <c r="D72" s="17" t="s">
        <v>49</v>
      </c>
      <c r="E72" s="27"/>
      <c r="F72" s="16"/>
      <c r="G72" s="27"/>
    </row>
    <row r="73" spans="1:8" x14ac:dyDescent="0.35">
      <c r="A73" s="13" t="s">
        <v>50</v>
      </c>
      <c r="B73" s="13" t="s">
        <v>15</v>
      </c>
      <c r="C73" s="13" t="s">
        <v>48</v>
      </c>
      <c r="D73" s="14" t="s">
        <v>51</v>
      </c>
      <c r="E73" s="28">
        <v>1</v>
      </c>
      <c r="F73" s="18"/>
      <c r="G73" s="26">
        <f>ROUND(E73*F73,2)</f>
        <v>0</v>
      </c>
    </row>
    <row r="74" spans="1:8" x14ac:dyDescent="0.35">
      <c r="A74" s="16"/>
      <c r="B74" s="16"/>
      <c r="C74" s="16"/>
      <c r="D74" s="19" t="s">
        <v>52</v>
      </c>
      <c r="E74" s="29">
        <v>1100</v>
      </c>
      <c r="F74" s="9">
        <f>G73</f>
        <v>0</v>
      </c>
      <c r="G74" s="25">
        <f>ROUND(F74*E74,2)</f>
        <v>0</v>
      </c>
    </row>
    <row r="75" spans="1:8" s="22" customFormat="1" x14ac:dyDescent="0.35">
      <c r="A75" s="20"/>
      <c r="B75" s="20"/>
      <c r="C75" s="20"/>
      <c r="D75" s="21"/>
      <c r="E75" s="30"/>
      <c r="F75" s="20"/>
      <c r="G75" s="30"/>
      <c r="H75" s="34"/>
    </row>
    <row r="76" spans="1:8" x14ac:dyDescent="0.35">
      <c r="A76" s="12" t="s">
        <v>53</v>
      </c>
      <c r="B76" s="13" t="s">
        <v>10</v>
      </c>
      <c r="C76" s="13" t="s">
        <v>55</v>
      </c>
      <c r="D76" s="14" t="s">
        <v>54</v>
      </c>
      <c r="E76" s="26">
        <f>E80</f>
        <v>202.8</v>
      </c>
      <c r="F76" s="15">
        <f>F80</f>
        <v>0</v>
      </c>
      <c r="G76" s="26">
        <f>G80</f>
        <v>0</v>
      </c>
    </row>
    <row r="77" spans="1:8" ht="42" x14ac:dyDescent="0.35">
      <c r="A77" s="16"/>
      <c r="B77" s="16"/>
      <c r="C77" s="16"/>
      <c r="D77" s="17" t="s">
        <v>56</v>
      </c>
      <c r="E77" s="27"/>
      <c r="F77" s="16"/>
      <c r="G77" s="27"/>
    </row>
    <row r="78" spans="1:8" x14ac:dyDescent="0.35">
      <c r="A78" s="13" t="s">
        <v>57</v>
      </c>
      <c r="B78" s="13" t="s">
        <v>15</v>
      </c>
      <c r="C78" s="13" t="s">
        <v>59</v>
      </c>
      <c r="D78" s="14" t="s">
        <v>58</v>
      </c>
      <c r="E78" s="28">
        <v>1</v>
      </c>
      <c r="F78" s="18"/>
      <c r="G78" s="26">
        <f>ROUND(E78*F78,2)</f>
        <v>0</v>
      </c>
    </row>
    <row r="79" spans="1:8" x14ac:dyDescent="0.35">
      <c r="A79" s="13" t="s">
        <v>60</v>
      </c>
      <c r="B79" s="13" t="s">
        <v>15</v>
      </c>
      <c r="C79" s="13" t="s">
        <v>59</v>
      </c>
      <c r="D79" s="14" t="s">
        <v>61</v>
      </c>
      <c r="E79" s="28">
        <v>1.2</v>
      </c>
      <c r="F79" s="18"/>
      <c r="G79" s="26">
        <f>ROUND(E79*F79,2)</f>
        <v>0</v>
      </c>
    </row>
    <row r="80" spans="1:8" x14ac:dyDescent="0.35">
      <c r="A80" s="16"/>
      <c r="B80" s="16"/>
      <c r="C80" s="16"/>
      <c r="D80" s="19" t="s">
        <v>62</v>
      </c>
      <c r="E80" s="29">
        <v>202.8</v>
      </c>
      <c r="F80" s="9">
        <f>G78+G79</f>
        <v>0</v>
      </c>
      <c r="G80" s="25">
        <f>ROUND(F80*E80,2)</f>
        <v>0</v>
      </c>
    </row>
    <row r="81" spans="1:8" s="22" customFormat="1" x14ac:dyDescent="0.35">
      <c r="A81" s="20"/>
      <c r="B81" s="20"/>
      <c r="C81" s="20"/>
      <c r="D81" s="21"/>
      <c r="E81" s="30"/>
      <c r="F81" s="20"/>
      <c r="G81" s="30"/>
      <c r="H81" s="34"/>
    </row>
    <row r="82" spans="1:8" x14ac:dyDescent="0.35">
      <c r="A82" s="13" t="s">
        <v>63</v>
      </c>
      <c r="B82" s="13" t="s">
        <v>10</v>
      </c>
      <c r="C82" s="13" t="s">
        <v>11</v>
      </c>
      <c r="D82" s="14" t="s">
        <v>64</v>
      </c>
      <c r="E82" s="29">
        <v>15</v>
      </c>
      <c r="F82" s="18"/>
      <c r="G82" s="26">
        <f>ROUND(E82*F82,2)</f>
        <v>0</v>
      </c>
    </row>
    <row r="83" spans="1:8" ht="84" x14ac:dyDescent="0.35">
      <c r="A83" s="16"/>
      <c r="B83" s="16"/>
      <c r="C83" s="16"/>
      <c r="D83" s="17" t="s">
        <v>65</v>
      </c>
      <c r="E83" s="27"/>
      <c r="F83" s="16"/>
      <c r="G83" s="27"/>
    </row>
    <row r="84" spans="1:8" x14ac:dyDescent="0.35">
      <c r="A84" s="16"/>
      <c r="B84" s="16"/>
      <c r="C84" s="16"/>
      <c r="D84" s="19" t="s">
        <v>66</v>
      </c>
      <c r="E84" s="29">
        <v>1</v>
      </c>
      <c r="F84" s="9">
        <f>G21+G37+G53+G69+G74+G80+G82</f>
        <v>0</v>
      </c>
      <c r="G84" s="25">
        <f>ROUND(F84*E84,2)</f>
        <v>0</v>
      </c>
    </row>
    <row r="85" spans="1:8" s="22" customFormat="1" x14ac:dyDescent="0.35">
      <c r="A85" s="20"/>
      <c r="B85" s="20"/>
      <c r="C85" s="20"/>
      <c r="D85" s="21"/>
      <c r="E85" s="30"/>
      <c r="F85" s="20"/>
      <c r="G85" s="30"/>
      <c r="H85" s="34"/>
    </row>
    <row r="86" spans="1:8" x14ac:dyDescent="0.35">
      <c r="A86" s="10" t="s">
        <v>67</v>
      </c>
      <c r="B86" s="10" t="s">
        <v>2</v>
      </c>
      <c r="C86" s="10" t="s">
        <v>3</v>
      </c>
      <c r="D86" s="11" t="s">
        <v>68</v>
      </c>
      <c r="E86" s="25">
        <f>E181</f>
        <v>1</v>
      </c>
      <c r="F86" s="9">
        <f>F181</f>
        <v>0</v>
      </c>
      <c r="G86" s="25">
        <f>G181</f>
        <v>0</v>
      </c>
    </row>
    <row r="87" spans="1:8" x14ac:dyDescent="0.35">
      <c r="A87" s="12" t="s">
        <v>69</v>
      </c>
      <c r="B87" s="13" t="s">
        <v>10</v>
      </c>
      <c r="C87" s="13" t="s">
        <v>11</v>
      </c>
      <c r="D87" s="14" t="s">
        <v>9</v>
      </c>
      <c r="E87" s="26">
        <f>E101</f>
        <v>1</v>
      </c>
      <c r="F87" s="15">
        <f>F101</f>
        <v>0</v>
      </c>
      <c r="G87" s="26">
        <f>G101</f>
        <v>0</v>
      </c>
    </row>
    <row r="88" spans="1:8" ht="199.5" x14ac:dyDescent="0.35">
      <c r="A88" s="16"/>
      <c r="B88" s="16"/>
      <c r="C88" s="16"/>
      <c r="D88" s="17" t="s">
        <v>70</v>
      </c>
      <c r="E88" s="27"/>
      <c r="F88" s="16"/>
      <c r="G88" s="27"/>
    </row>
    <row r="89" spans="1:8" x14ac:dyDescent="0.35">
      <c r="A89" s="13" t="s">
        <v>13</v>
      </c>
      <c r="B89" s="13" t="s">
        <v>15</v>
      </c>
      <c r="C89" s="13" t="s">
        <v>11</v>
      </c>
      <c r="D89" s="14" t="s">
        <v>14</v>
      </c>
      <c r="E89" s="28">
        <v>2</v>
      </c>
      <c r="F89" s="18"/>
      <c r="G89" s="26">
        <f>ROUND(E89*F89,2)</f>
        <v>0</v>
      </c>
    </row>
    <row r="90" spans="1:8" ht="220.5" x14ac:dyDescent="0.35">
      <c r="A90" s="16"/>
      <c r="B90" s="16"/>
      <c r="C90" s="16"/>
      <c r="D90" s="17" t="s">
        <v>16</v>
      </c>
      <c r="E90" s="27"/>
      <c r="F90" s="16"/>
      <c r="G90" s="27"/>
    </row>
    <row r="91" spans="1:8" x14ac:dyDescent="0.35">
      <c r="A91" s="13" t="s">
        <v>17</v>
      </c>
      <c r="B91" s="13" t="s">
        <v>15</v>
      </c>
      <c r="C91" s="13" t="s">
        <v>11</v>
      </c>
      <c r="D91" s="14" t="s">
        <v>18</v>
      </c>
      <c r="E91" s="28">
        <v>2</v>
      </c>
      <c r="F91" s="18"/>
      <c r="G91" s="26">
        <f>ROUND(E91*F91,2)</f>
        <v>0</v>
      </c>
    </row>
    <row r="92" spans="1:8" ht="94.5" x14ac:dyDescent="0.35">
      <c r="A92" s="16"/>
      <c r="B92" s="16"/>
      <c r="C92" s="16"/>
      <c r="D92" s="17" t="s">
        <v>19</v>
      </c>
      <c r="E92" s="27"/>
      <c r="F92" s="16"/>
      <c r="G92" s="27"/>
    </row>
    <row r="93" spans="1:8" x14ac:dyDescent="0.35">
      <c r="A93" s="13" t="s">
        <v>20</v>
      </c>
      <c r="B93" s="13" t="s">
        <v>22</v>
      </c>
      <c r="C93" s="13" t="s">
        <v>11</v>
      </c>
      <c r="D93" s="14" t="s">
        <v>21</v>
      </c>
      <c r="E93" s="28">
        <v>2</v>
      </c>
      <c r="F93" s="18"/>
      <c r="G93" s="26">
        <f>ROUND(E93*F93,2)</f>
        <v>0</v>
      </c>
    </row>
    <row r="94" spans="1:8" ht="73.5" x14ac:dyDescent="0.35">
      <c r="A94" s="16"/>
      <c r="B94" s="16"/>
      <c r="C94" s="16"/>
      <c r="D94" s="17" t="s">
        <v>23</v>
      </c>
      <c r="E94" s="27"/>
      <c r="F94" s="16"/>
      <c r="G94" s="27"/>
    </row>
    <row r="95" spans="1:8" x14ac:dyDescent="0.35">
      <c r="A95" s="13" t="s">
        <v>24</v>
      </c>
      <c r="B95" s="13" t="s">
        <v>22</v>
      </c>
      <c r="C95" s="13" t="s">
        <v>11</v>
      </c>
      <c r="D95" s="14" t="s">
        <v>25</v>
      </c>
      <c r="E95" s="28">
        <v>2</v>
      </c>
      <c r="F95" s="18"/>
      <c r="G95" s="26">
        <f>ROUND(E95*F95,2)</f>
        <v>0</v>
      </c>
    </row>
    <row r="96" spans="1:8" ht="31.5" x14ac:dyDescent="0.35">
      <c r="A96" s="16"/>
      <c r="B96" s="16"/>
      <c r="C96" s="16"/>
      <c r="D96" s="17" t="s">
        <v>26</v>
      </c>
      <c r="E96" s="27"/>
      <c r="F96" s="16"/>
      <c r="G96" s="27"/>
    </row>
    <row r="97" spans="1:8" x14ac:dyDescent="0.35">
      <c r="A97" s="13" t="s">
        <v>27</v>
      </c>
      <c r="B97" s="13" t="s">
        <v>15</v>
      </c>
      <c r="C97" s="13" t="s">
        <v>11</v>
      </c>
      <c r="D97" s="14" t="s">
        <v>28</v>
      </c>
      <c r="E97" s="28">
        <v>3</v>
      </c>
      <c r="F97" s="18"/>
      <c r="G97" s="26">
        <f>ROUND(E97*F97,2)</f>
        <v>0</v>
      </c>
    </row>
    <row r="98" spans="1:8" ht="42" x14ac:dyDescent="0.35">
      <c r="A98" s="16"/>
      <c r="B98" s="16"/>
      <c r="C98" s="16"/>
      <c r="D98" s="17" t="s">
        <v>29</v>
      </c>
      <c r="E98" s="27"/>
      <c r="F98" s="16"/>
      <c r="G98" s="27"/>
    </row>
    <row r="99" spans="1:8" x14ac:dyDescent="0.35">
      <c r="A99" s="13" t="s">
        <v>30</v>
      </c>
      <c r="B99" s="13" t="s">
        <v>15</v>
      </c>
      <c r="C99" s="13" t="s">
        <v>11</v>
      </c>
      <c r="D99" s="14" t="s">
        <v>31</v>
      </c>
      <c r="E99" s="28">
        <v>3</v>
      </c>
      <c r="F99" s="18"/>
      <c r="G99" s="26">
        <f>ROUND(E99*F99,2)</f>
        <v>0</v>
      </c>
    </row>
    <row r="100" spans="1:8" ht="21" x14ac:dyDescent="0.35">
      <c r="A100" s="16"/>
      <c r="B100" s="16"/>
      <c r="C100" s="16"/>
      <c r="D100" s="17" t="s">
        <v>32</v>
      </c>
      <c r="E100" s="27"/>
      <c r="F100" s="16"/>
      <c r="G100" s="27"/>
    </row>
    <row r="101" spans="1:8" x14ac:dyDescent="0.35">
      <c r="A101" s="16"/>
      <c r="B101" s="16"/>
      <c r="C101" s="16"/>
      <c r="D101" s="19" t="s">
        <v>71</v>
      </c>
      <c r="E101" s="29">
        <v>1</v>
      </c>
      <c r="F101" s="9">
        <f>G89+G91+G93+G95+G97+G99</f>
        <v>0</v>
      </c>
      <c r="G101" s="25">
        <f>ROUND(F101*E101,2)</f>
        <v>0</v>
      </c>
    </row>
    <row r="102" spans="1:8" s="22" customFormat="1" x14ac:dyDescent="0.35">
      <c r="A102" s="20"/>
      <c r="B102" s="20"/>
      <c r="C102" s="20"/>
      <c r="D102" s="21"/>
      <c r="E102" s="30"/>
      <c r="F102" s="20"/>
      <c r="G102" s="30"/>
      <c r="H102" s="34"/>
    </row>
    <row r="103" spans="1:8" x14ac:dyDescent="0.35">
      <c r="A103" s="12" t="s">
        <v>72</v>
      </c>
      <c r="B103" s="13" t="s">
        <v>10</v>
      </c>
      <c r="C103" s="13" t="s">
        <v>11</v>
      </c>
      <c r="D103" s="14" t="s">
        <v>35</v>
      </c>
      <c r="E103" s="26">
        <f>E117</f>
        <v>1</v>
      </c>
      <c r="F103" s="15">
        <f>F117</f>
        <v>0</v>
      </c>
      <c r="G103" s="26">
        <f>G117</f>
        <v>0</v>
      </c>
    </row>
    <row r="104" spans="1:8" ht="210" x14ac:dyDescent="0.35">
      <c r="A104" s="16"/>
      <c r="B104" s="16"/>
      <c r="C104" s="16"/>
      <c r="D104" s="17" t="s">
        <v>73</v>
      </c>
      <c r="E104" s="27"/>
      <c r="F104" s="16"/>
      <c r="G104" s="27"/>
    </row>
    <row r="105" spans="1:8" x14ac:dyDescent="0.35">
      <c r="A105" s="13" t="s">
        <v>13</v>
      </c>
      <c r="B105" s="13" t="s">
        <v>15</v>
      </c>
      <c r="C105" s="13" t="s">
        <v>11</v>
      </c>
      <c r="D105" s="14" t="s">
        <v>14</v>
      </c>
      <c r="E105" s="28">
        <v>2</v>
      </c>
      <c r="F105" s="18"/>
      <c r="G105" s="26">
        <f>ROUND(E105*F105,2)</f>
        <v>0</v>
      </c>
    </row>
    <row r="106" spans="1:8" ht="220.5" x14ac:dyDescent="0.35">
      <c r="A106" s="16"/>
      <c r="B106" s="16"/>
      <c r="C106" s="16"/>
      <c r="D106" s="17" t="s">
        <v>16</v>
      </c>
      <c r="E106" s="27"/>
      <c r="F106" s="16"/>
      <c r="G106" s="27"/>
    </row>
    <row r="107" spans="1:8" x14ac:dyDescent="0.35">
      <c r="A107" s="13" t="s">
        <v>17</v>
      </c>
      <c r="B107" s="13" t="s">
        <v>15</v>
      </c>
      <c r="C107" s="13" t="s">
        <v>11</v>
      </c>
      <c r="D107" s="14" t="s">
        <v>18</v>
      </c>
      <c r="E107" s="28">
        <v>2</v>
      </c>
      <c r="F107" s="18"/>
      <c r="G107" s="26">
        <f>ROUND(E107*F107,2)</f>
        <v>0</v>
      </c>
    </row>
    <row r="108" spans="1:8" ht="94.5" x14ac:dyDescent="0.35">
      <c r="A108" s="16"/>
      <c r="B108" s="16"/>
      <c r="C108" s="16"/>
      <c r="D108" s="17" t="s">
        <v>19</v>
      </c>
      <c r="E108" s="27"/>
      <c r="F108" s="16"/>
      <c r="G108" s="27"/>
    </row>
    <row r="109" spans="1:8" x14ac:dyDescent="0.35">
      <c r="A109" s="13" t="s">
        <v>20</v>
      </c>
      <c r="B109" s="13" t="s">
        <v>22</v>
      </c>
      <c r="C109" s="13" t="s">
        <v>11</v>
      </c>
      <c r="D109" s="14" t="s">
        <v>21</v>
      </c>
      <c r="E109" s="28">
        <v>2</v>
      </c>
      <c r="F109" s="18"/>
      <c r="G109" s="26">
        <f>ROUND(E109*F109,2)</f>
        <v>0</v>
      </c>
    </row>
    <row r="110" spans="1:8" ht="73.5" x14ac:dyDescent="0.35">
      <c r="A110" s="16"/>
      <c r="B110" s="16"/>
      <c r="C110" s="16"/>
      <c r="D110" s="17" t="s">
        <v>23</v>
      </c>
      <c r="E110" s="27"/>
      <c r="F110" s="16"/>
      <c r="G110" s="27"/>
    </row>
    <row r="111" spans="1:8" x14ac:dyDescent="0.35">
      <c r="A111" s="13" t="s">
        <v>24</v>
      </c>
      <c r="B111" s="13" t="s">
        <v>22</v>
      </c>
      <c r="C111" s="13" t="s">
        <v>11</v>
      </c>
      <c r="D111" s="14" t="s">
        <v>25</v>
      </c>
      <c r="E111" s="28">
        <v>2</v>
      </c>
      <c r="F111" s="18"/>
      <c r="G111" s="26">
        <f>ROUND(E111*F111,2)</f>
        <v>0</v>
      </c>
    </row>
    <row r="112" spans="1:8" ht="31.5" x14ac:dyDescent="0.35">
      <c r="A112" s="16"/>
      <c r="B112" s="16"/>
      <c r="C112" s="16"/>
      <c r="D112" s="17" t="s">
        <v>26</v>
      </c>
      <c r="E112" s="27"/>
      <c r="F112" s="16"/>
      <c r="G112" s="27"/>
    </row>
    <row r="113" spans="1:8" x14ac:dyDescent="0.35">
      <c r="A113" s="13" t="s">
        <v>27</v>
      </c>
      <c r="B113" s="13" t="s">
        <v>15</v>
      </c>
      <c r="C113" s="13" t="s">
        <v>11</v>
      </c>
      <c r="D113" s="14" t="s">
        <v>28</v>
      </c>
      <c r="E113" s="28">
        <v>3</v>
      </c>
      <c r="F113" s="18"/>
      <c r="G113" s="26">
        <f>ROUND(E113*F113,2)</f>
        <v>0</v>
      </c>
    </row>
    <row r="114" spans="1:8" ht="42" x14ac:dyDescent="0.35">
      <c r="A114" s="16"/>
      <c r="B114" s="16"/>
      <c r="C114" s="16"/>
      <c r="D114" s="17" t="s">
        <v>29</v>
      </c>
      <c r="E114" s="27"/>
      <c r="F114" s="16"/>
      <c r="G114" s="27"/>
    </row>
    <row r="115" spans="1:8" x14ac:dyDescent="0.35">
      <c r="A115" s="13" t="s">
        <v>30</v>
      </c>
      <c r="B115" s="13" t="s">
        <v>15</v>
      </c>
      <c r="C115" s="13" t="s">
        <v>11</v>
      </c>
      <c r="D115" s="14" t="s">
        <v>31</v>
      </c>
      <c r="E115" s="28">
        <v>3</v>
      </c>
      <c r="F115" s="18"/>
      <c r="G115" s="26">
        <f>ROUND(E115*F115,2)</f>
        <v>0</v>
      </c>
    </row>
    <row r="116" spans="1:8" ht="21" x14ac:dyDescent="0.35">
      <c r="A116" s="16"/>
      <c r="B116" s="16"/>
      <c r="C116" s="16"/>
      <c r="D116" s="17" t="s">
        <v>32</v>
      </c>
      <c r="E116" s="27"/>
      <c r="F116" s="16"/>
      <c r="G116" s="27"/>
    </row>
    <row r="117" spans="1:8" x14ac:dyDescent="0.35">
      <c r="A117" s="16"/>
      <c r="B117" s="16"/>
      <c r="C117" s="16"/>
      <c r="D117" s="19" t="s">
        <v>74</v>
      </c>
      <c r="E117" s="29">
        <v>1</v>
      </c>
      <c r="F117" s="9">
        <f>G105+G107+G109+G111+G113+G115</f>
        <v>0</v>
      </c>
      <c r="G117" s="25">
        <f>ROUND(F117*E117,2)</f>
        <v>0</v>
      </c>
    </row>
    <row r="118" spans="1:8" s="22" customFormat="1" x14ac:dyDescent="0.35">
      <c r="A118" s="20"/>
      <c r="B118" s="20"/>
      <c r="C118" s="20"/>
      <c r="D118" s="21"/>
      <c r="E118" s="30"/>
      <c r="F118" s="20"/>
      <c r="G118" s="30"/>
      <c r="H118" s="34"/>
    </row>
    <row r="119" spans="1:8" x14ac:dyDescent="0.35">
      <c r="A119" s="12" t="s">
        <v>75</v>
      </c>
      <c r="B119" s="13" t="s">
        <v>10</v>
      </c>
      <c r="C119" s="13" t="s">
        <v>11</v>
      </c>
      <c r="D119" s="14" t="s">
        <v>39</v>
      </c>
      <c r="E119" s="26">
        <f>E133</f>
        <v>1</v>
      </c>
      <c r="F119" s="15">
        <f>F133</f>
        <v>0</v>
      </c>
      <c r="G119" s="26">
        <f>G133</f>
        <v>0</v>
      </c>
    </row>
    <row r="120" spans="1:8" ht="210" x14ac:dyDescent="0.35">
      <c r="A120" s="16"/>
      <c r="B120" s="16"/>
      <c r="C120" s="16"/>
      <c r="D120" s="17" t="s">
        <v>76</v>
      </c>
      <c r="E120" s="27"/>
      <c r="F120" s="16"/>
      <c r="G120" s="27"/>
    </row>
    <row r="121" spans="1:8" x14ac:dyDescent="0.35">
      <c r="A121" s="13" t="s">
        <v>13</v>
      </c>
      <c r="B121" s="13" t="s">
        <v>15</v>
      </c>
      <c r="C121" s="13" t="s">
        <v>11</v>
      </c>
      <c r="D121" s="14" t="s">
        <v>14</v>
      </c>
      <c r="E121" s="28">
        <v>2</v>
      </c>
      <c r="F121" s="18"/>
      <c r="G121" s="26">
        <f>ROUND(E121*F121,2)</f>
        <v>0</v>
      </c>
    </row>
    <row r="122" spans="1:8" ht="220.5" x14ac:dyDescent="0.35">
      <c r="A122" s="16"/>
      <c r="B122" s="16"/>
      <c r="C122" s="16"/>
      <c r="D122" s="17" t="s">
        <v>16</v>
      </c>
      <c r="E122" s="27"/>
      <c r="F122" s="16"/>
      <c r="G122" s="27"/>
    </row>
    <row r="123" spans="1:8" x14ac:dyDescent="0.35">
      <c r="A123" s="13" t="s">
        <v>17</v>
      </c>
      <c r="B123" s="13" t="s">
        <v>15</v>
      </c>
      <c r="C123" s="13" t="s">
        <v>11</v>
      </c>
      <c r="D123" s="14" t="s">
        <v>18</v>
      </c>
      <c r="E123" s="28">
        <v>2</v>
      </c>
      <c r="F123" s="18"/>
      <c r="G123" s="26">
        <f>ROUND(E123*F123,2)</f>
        <v>0</v>
      </c>
    </row>
    <row r="124" spans="1:8" ht="94.5" x14ac:dyDescent="0.35">
      <c r="A124" s="16"/>
      <c r="B124" s="16"/>
      <c r="C124" s="16"/>
      <c r="D124" s="17" t="s">
        <v>19</v>
      </c>
      <c r="E124" s="27"/>
      <c r="F124" s="16"/>
      <c r="G124" s="27"/>
    </row>
    <row r="125" spans="1:8" x14ac:dyDescent="0.35">
      <c r="A125" s="13" t="s">
        <v>20</v>
      </c>
      <c r="B125" s="13" t="s">
        <v>22</v>
      </c>
      <c r="C125" s="13" t="s">
        <v>11</v>
      </c>
      <c r="D125" s="14" t="s">
        <v>21</v>
      </c>
      <c r="E125" s="28">
        <v>2</v>
      </c>
      <c r="F125" s="18"/>
      <c r="G125" s="26">
        <f>ROUND(E125*F125,2)</f>
        <v>0</v>
      </c>
    </row>
    <row r="126" spans="1:8" ht="73.5" x14ac:dyDescent="0.35">
      <c r="A126" s="16"/>
      <c r="B126" s="16"/>
      <c r="C126" s="16"/>
      <c r="D126" s="17" t="s">
        <v>23</v>
      </c>
      <c r="E126" s="27"/>
      <c r="F126" s="16"/>
      <c r="G126" s="27"/>
    </row>
    <row r="127" spans="1:8" x14ac:dyDescent="0.35">
      <c r="A127" s="13" t="s">
        <v>24</v>
      </c>
      <c r="B127" s="13" t="s">
        <v>22</v>
      </c>
      <c r="C127" s="13" t="s">
        <v>11</v>
      </c>
      <c r="D127" s="14" t="s">
        <v>25</v>
      </c>
      <c r="E127" s="28">
        <v>2</v>
      </c>
      <c r="F127" s="18"/>
      <c r="G127" s="26">
        <f>ROUND(E127*F127,2)</f>
        <v>0</v>
      </c>
    </row>
    <row r="128" spans="1:8" ht="31.5" x14ac:dyDescent="0.35">
      <c r="A128" s="16"/>
      <c r="B128" s="16"/>
      <c r="C128" s="16"/>
      <c r="D128" s="17" t="s">
        <v>26</v>
      </c>
      <c r="E128" s="27"/>
      <c r="F128" s="16"/>
      <c r="G128" s="27"/>
    </row>
    <row r="129" spans="1:8" x14ac:dyDescent="0.35">
      <c r="A129" s="13" t="s">
        <v>27</v>
      </c>
      <c r="B129" s="13" t="s">
        <v>15</v>
      </c>
      <c r="C129" s="13" t="s">
        <v>11</v>
      </c>
      <c r="D129" s="14" t="s">
        <v>28</v>
      </c>
      <c r="E129" s="28">
        <v>3</v>
      </c>
      <c r="F129" s="18"/>
      <c r="G129" s="26">
        <f>ROUND(E129*F129,2)</f>
        <v>0</v>
      </c>
    </row>
    <row r="130" spans="1:8" ht="42" x14ac:dyDescent="0.35">
      <c r="A130" s="16"/>
      <c r="B130" s="16"/>
      <c r="C130" s="16"/>
      <c r="D130" s="17" t="s">
        <v>29</v>
      </c>
      <c r="E130" s="27"/>
      <c r="F130" s="16"/>
      <c r="G130" s="27"/>
    </row>
    <row r="131" spans="1:8" x14ac:dyDescent="0.35">
      <c r="A131" s="13" t="s">
        <v>30</v>
      </c>
      <c r="B131" s="13" t="s">
        <v>15</v>
      </c>
      <c r="C131" s="13" t="s">
        <v>11</v>
      </c>
      <c r="D131" s="14" t="s">
        <v>31</v>
      </c>
      <c r="E131" s="28">
        <v>3</v>
      </c>
      <c r="F131" s="18"/>
      <c r="G131" s="26">
        <f>ROUND(E131*F131,2)</f>
        <v>0</v>
      </c>
    </row>
    <row r="132" spans="1:8" ht="21" x14ac:dyDescent="0.35">
      <c r="A132" s="16"/>
      <c r="B132" s="16"/>
      <c r="C132" s="16"/>
      <c r="D132" s="17" t="s">
        <v>32</v>
      </c>
      <c r="E132" s="27"/>
      <c r="F132" s="16"/>
      <c r="G132" s="27"/>
    </row>
    <row r="133" spans="1:8" x14ac:dyDescent="0.35">
      <c r="A133" s="16"/>
      <c r="B133" s="16"/>
      <c r="C133" s="16"/>
      <c r="D133" s="19" t="s">
        <v>77</v>
      </c>
      <c r="E133" s="29">
        <v>1</v>
      </c>
      <c r="F133" s="9">
        <f>G121+G123+G125+G127+G129+G131</f>
        <v>0</v>
      </c>
      <c r="G133" s="25">
        <f>ROUND(F133*E133,2)</f>
        <v>0</v>
      </c>
    </row>
    <row r="134" spans="1:8" s="22" customFormat="1" x14ac:dyDescent="0.35">
      <c r="A134" s="20"/>
      <c r="B134" s="20"/>
      <c r="C134" s="20"/>
      <c r="D134" s="21"/>
      <c r="E134" s="30"/>
      <c r="F134" s="20"/>
      <c r="G134" s="30"/>
      <c r="H134" s="34"/>
    </row>
    <row r="135" spans="1:8" x14ac:dyDescent="0.35">
      <c r="A135" s="12" t="s">
        <v>78</v>
      </c>
      <c r="B135" s="13" t="s">
        <v>10</v>
      </c>
      <c r="C135" s="13" t="s">
        <v>11</v>
      </c>
      <c r="D135" s="14" t="s">
        <v>79</v>
      </c>
      <c r="E135" s="26">
        <f>E149</f>
        <v>1</v>
      </c>
      <c r="F135" s="15">
        <f>F149</f>
        <v>0</v>
      </c>
      <c r="G135" s="26">
        <f>G149</f>
        <v>0</v>
      </c>
    </row>
    <row r="136" spans="1:8" ht="210" x14ac:dyDescent="0.35">
      <c r="A136" s="16"/>
      <c r="B136" s="16"/>
      <c r="C136" s="16"/>
      <c r="D136" s="17" t="s">
        <v>36</v>
      </c>
      <c r="E136" s="27"/>
      <c r="F136" s="16"/>
      <c r="G136" s="27"/>
    </row>
    <row r="137" spans="1:8" x14ac:dyDescent="0.35">
      <c r="A137" s="13" t="s">
        <v>13</v>
      </c>
      <c r="B137" s="13" t="s">
        <v>15</v>
      </c>
      <c r="C137" s="13" t="s">
        <v>11</v>
      </c>
      <c r="D137" s="14" t="s">
        <v>14</v>
      </c>
      <c r="E137" s="28">
        <v>1</v>
      </c>
      <c r="F137" s="18"/>
      <c r="G137" s="26">
        <f>ROUND(E137*F137,2)</f>
        <v>0</v>
      </c>
    </row>
    <row r="138" spans="1:8" ht="220.5" x14ac:dyDescent="0.35">
      <c r="A138" s="16"/>
      <c r="B138" s="16"/>
      <c r="C138" s="16"/>
      <c r="D138" s="17" t="s">
        <v>16</v>
      </c>
      <c r="E138" s="27"/>
      <c r="F138" s="16"/>
      <c r="G138" s="27"/>
    </row>
    <row r="139" spans="1:8" x14ac:dyDescent="0.35">
      <c r="A139" s="13" t="s">
        <v>17</v>
      </c>
      <c r="B139" s="13" t="s">
        <v>15</v>
      </c>
      <c r="C139" s="13" t="s">
        <v>11</v>
      </c>
      <c r="D139" s="14" t="s">
        <v>18</v>
      </c>
      <c r="E139" s="28">
        <v>1</v>
      </c>
      <c r="F139" s="18"/>
      <c r="G139" s="26">
        <f>ROUND(E139*F139,2)</f>
        <v>0</v>
      </c>
    </row>
    <row r="140" spans="1:8" ht="94.5" x14ac:dyDescent="0.35">
      <c r="A140" s="16"/>
      <c r="B140" s="16"/>
      <c r="C140" s="16"/>
      <c r="D140" s="17" t="s">
        <v>19</v>
      </c>
      <c r="E140" s="27"/>
      <c r="F140" s="16"/>
      <c r="G140" s="27"/>
    </row>
    <row r="141" spans="1:8" x14ac:dyDescent="0.35">
      <c r="A141" s="13" t="s">
        <v>20</v>
      </c>
      <c r="B141" s="13" t="s">
        <v>22</v>
      </c>
      <c r="C141" s="13" t="s">
        <v>11</v>
      </c>
      <c r="D141" s="14" t="s">
        <v>21</v>
      </c>
      <c r="E141" s="28">
        <v>1</v>
      </c>
      <c r="F141" s="18"/>
      <c r="G141" s="26">
        <f>ROUND(E141*F141,2)</f>
        <v>0</v>
      </c>
    </row>
    <row r="142" spans="1:8" ht="73.5" x14ac:dyDescent="0.35">
      <c r="A142" s="16"/>
      <c r="B142" s="16"/>
      <c r="C142" s="16"/>
      <c r="D142" s="17" t="s">
        <v>23</v>
      </c>
      <c r="E142" s="27"/>
      <c r="F142" s="16"/>
      <c r="G142" s="27"/>
    </row>
    <row r="143" spans="1:8" x14ac:dyDescent="0.35">
      <c r="A143" s="13" t="s">
        <v>24</v>
      </c>
      <c r="B143" s="13" t="s">
        <v>22</v>
      </c>
      <c r="C143" s="13" t="s">
        <v>11</v>
      </c>
      <c r="D143" s="14" t="s">
        <v>25</v>
      </c>
      <c r="E143" s="28">
        <v>1</v>
      </c>
      <c r="F143" s="18"/>
      <c r="G143" s="26">
        <f>ROUND(E143*F143,2)</f>
        <v>0</v>
      </c>
    </row>
    <row r="144" spans="1:8" ht="31.5" x14ac:dyDescent="0.35">
      <c r="A144" s="16"/>
      <c r="B144" s="16"/>
      <c r="C144" s="16"/>
      <c r="D144" s="17" t="s">
        <v>26</v>
      </c>
      <c r="E144" s="27"/>
      <c r="F144" s="16"/>
      <c r="G144" s="27"/>
    </row>
    <row r="145" spans="1:8" x14ac:dyDescent="0.35">
      <c r="A145" s="13" t="s">
        <v>27</v>
      </c>
      <c r="B145" s="13" t="s">
        <v>15</v>
      </c>
      <c r="C145" s="13" t="s">
        <v>11</v>
      </c>
      <c r="D145" s="14" t="s">
        <v>28</v>
      </c>
      <c r="E145" s="28">
        <v>1</v>
      </c>
      <c r="F145" s="18"/>
      <c r="G145" s="26">
        <f>ROUND(E145*F145,2)</f>
        <v>0</v>
      </c>
    </row>
    <row r="146" spans="1:8" ht="42" x14ac:dyDescent="0.35">
      <c r="A146" s="16"/>
      <c r="B146" s="16"/>
      <c r="C146" s="16"/>
      <c r="D146" s="17" t="s">
        <v>29</v>
      </c>
      <c r="E146" s="27"/>
      <c r="F146" s="16"/>
      <c r="G146" s="27"/>
    </row>
    <row r="147" spans="1:8" x14ac:dyDescent="0.35">
      <c r="A147" s="13" t="s">
        <v>30</v>
      </c>
      <c r="B147" s="13" t="s">
        <v>15</v>
      </c>
      <c r="C147" s="13" t="s">
        <v>11</v>
      </c>
      <c r="D147" s="14" t="s">
        <v>31</v>
      </c>
      <c r="E147" s="28">
        <v>1</v>
      </c>
      <c r="F147" s="18"/>
      <c r="G147" s="26">
        <f>ROUND(E147*F147,2)</f>
        <v>0</v>
      </c>
    </row>
    <row r="148" spans="1:8" ht="21" x14ac:dyDescent="0.35">
      <c r="A148" s="16"/>
      <c r="B148" s="16"/>
      <c r="C148" s="16"/>
      <c r="D148" s="17" t="s">
        <v>32</v>
      </c>
      <c r="E148" s="27"/>
      <c r="F148" s="16"/>
      <c r="G148" s="27"/>
    </row>
    <row r="149" spans="1:8" x14ac:dyDescent="0.35">
      <c r="A149" s="16"/>
      <c r="B149" s="16"/>
      <c r="C149" s="16"/>
      <c r="D149" s="19" t="s">
        <v>80</v>
      </c>
      <c r="E149" s="29">
        <v>1</v>
      </c>
      <c r="F149" s="9">
        <f>G137+G139+G141+G143+G145+G147</f>
        <v>0</v>
      </c>
      <c r="G149" s="25">
        <f>ROUND(F149*E149,2)</f>
        <v>0</v>
      </c>
    </row>
    <row r="150" spans="1:8" s="22" customFormat="1" x14ac:dyDescent="0.35">
      <c r="A150" s="20"/>
      <c r="B150" s="20"/>
      <c r="C150" s="20"/>
      <c r="D150" s="21"/>
      <c r="E150" s="30"/>
      <c r="F150" s="20"/>
      <c r="G150" s="30"/>
      <c r="H150" s="34"/>
    </row>
    <row r="151" spans="1:8" x14ac:dyDescent="0.35">
      <c r="A151" s="12" t="s">
        <v>81</v>
      </c>
      <c r="B151" s="13" t="s">
        <v>10</v>
      </c>
      <c r="C151" s="13" t="s">
        <v>11</v>
      </c>
      <c r="D151" s="14" t="s">
        <v>43</v>
      </c>
      <c r="E151" s="26">
        <f>E165</f>
        <v>4</v>
      </c>
      <c r="F151" s="15">
        <f>F165</f>
        <v>0</v>
      </c>
      <c r="G151" s="26">
        <f>G165</f>
        <v>0</v>
      </c>
    </row>
    <row r="152" spans="1:8" ht="210" x14ac:dyDescent="0.35">
      <c r="A152" s="16"/>
      <c r="B152" s="16"/>
      <c r="C152" s="16"/>
      <c r="D152" s="17" t="s">
        <v>82</v>
      </c>
      <c r="E152" s="27"/>
      <c r="F152" s="16"/>
      <c r="G152" s="27"/>
    </row>
    <row r="153" spans="1:8" x14ac:dyDescent="0.35">
      <c r="A153" s="13" t="s">
        <v>13</v>
      </c>
      <c r="B153" s="13" t="s">
        <v>15</v>
      </c>
      <c r="C153" s="13" t="s">
        <v>11</v>
      </c>
      <c r="D153" s="14" t="s">
        <v>14</v>
      </c>
      <c r="E153" s="28">
        <v>2</v>
      </c>
      <c r="F153" s="18"/>
      <c r="G153" s="26">
        <f>ROUND(E153*F153,2)</f>
        <v>0</v>
      </c>
    </row>
    <row r="154" spans="1:8" ht="220.5" x14ac:dyDescent="0.35">
      <c r="A154" s="16"/>
      <c r="B154" s="16"/>
      <c r="C154" s="16"/>
      <c r="D154" s="17" t="s">
        <v>16</v>
      </c>
      <c r="E154" s="27"/>
      <c r="F154" s="16"/>
      <c r="G154" s="27"/>
    </row>
    <row r="155" spans="1:8" x14ac:dyDescent="0.35">
      <c r="A155" s="13" t="s">
        <v>17</v>
      </c>
      <c r="B155" s="13" t="s">
        <v>15</v>
      </c>
      <c r="C155" s="13" t="s">
        <v>11</v>
      </c>
      <c r="D155" s="14" t="s">
        <v>18</v>
      </c>
      <c r="E155" s="28">
        <v>2</v>
      </c>
      <c r="F155" s="18"/>
      <c r="G155" s="26">
        <f>ROUND(E155*F155,2)</f>
        <v>0</v>
      </c>
    </row>
    <row r="156" spans="1:8" ht="94.5" x14ac:dyDescent="0.35">
      <c r="A156" s="16"/>
      <c r="B156" s="16"/>
      <c r="C156" s="16"/>
      <c r="D156" s="17" t="s">
        <v>19</v>
      </c>
      <c r="E156" s="27"/>
      <c r="F156" s="16"/>
      <c r="G156" s="27"/>
    </row>
    <row r="157" spans="1:8" x14ac:dyDescent="0.35">
      <c r="A157" s="13" t="s">
        <v>20</v>
      </c>
      <c r="B157" s="13" t="s">
        <v>22</v>
      </c>
      <c r="C157" s="13" t="s">
        <v>11</v>
      </c>
      <c r="D157" s="14" t="s">
        <v>21</v>
      </c>
      <c r="E157" s="28">
        <v>2</v>
      </c>
      <c r="F157" s="18"/>
      <c r="G157" s="26">
        <f>ROUND(E157*F157,2)</f>
        <v>0</v>
      </c>
    </row>
    <row r="158" spans="1:8" ht="73.5" x14ac:dyDescent="0.35">
      <c r="A158" s="16"/>
      <c r="B158" s="16"/>
      <c r="C158" s="16"/>
      <c r="D158" s="17" t="s">
        <v>23</v>
      </c>
      <c r="E158" s="27"/>
      <c r="F158" s="16"/>
      <c r="G158" s="27"/>
    </row>
    <row r="159" spans="1:8" x14ac:dyDescent="0.35">
      <c r="A159" s="13" t="s">
        <v>24</v>
      </c>
      <c r="B159" s="13" t="s">
        <v>22</v>
      </c>
      <c r="C159" s="13" t="s">
        <v>11</v>
      </c>
      <c r="D159" s="14" t="s">
        <v>25</v>
      </c>
      <c r="E159" s="28">
        <v>2</v>
      </c>
      <c r="F159" s="18"/>
      <c r="G159" s="26">
        <f>ROUND(E159*F159,2)</f>
        <v>0</v>
      </c>
    </row>
    <row r="160" spans="1:8" ht="31.5" x14ac:dyDescent="0.35">
      <c r="A160" s="16"/>
      <c r="B160" s="16"/>
      <c r="C160" s="16"/>
      <c r="D160" s="17" t="s">
        <v>26</v>
      </c>
      <c r="E160" s="27"/>
      <c r="F160" s="16"/>
      <c r="G160" s="27"/>
    </row>
    <row r="161" spans="1:8" x14ac:dyDescent="0.35">
      <c r="A161" s="13" t="s">
        <v>27</v>
      </c>
      <c r="B161" s="13" t="s">
        <v>15</v>
      </c>
      <c r="C161" s="13" t="s">
        <v>11</v>
      </c>
      <c r="D161" s="14" t="s">
        <v>28</v>
      </c>
      <c r="E161" s="28">
        <v>3</v>
      </c>
      <c r="F161" s="18"/>
      <c r="G161" s="26">
        <f>ROUND(E161*F161,2)</f>
        <v>0</v>
      </c>
    </row>
    <row r="162" spans="1:8" ht="42" x14ac:dyDescent="0.35">
      <c r="A162" s="16"/>
      <c r="B162" s="16"/>
      <c r="C162" s="16"/>
      <c r="D162" s="17" t="s">
        <v>29</v>
      </c>
      <c r="E162" s="27"/>
      <c r="F162" s="16"/>
      <c r="G162" s="27"/>
    </row>
    <row r="163" spans="1:8" x14ac:dyDescent="0.35">
      <c r="A163" s="13" t="s">
        <v>30</v>
      </c>
      <c r="B163" s="13" t="s">
        <v>15</v>
      </c>
      <c r="C163" s="13" t="s">
        <v>11</v>
      </c>
      <c r="D163" s="14" t="s">
        <v>31</v>
      </c>
      <c r="E163" s="28">
        <v>3</v>
      </c>
      <c r="F163" s="18"/>
      <c r="G163" s="26">
        <f>ROUND(E163*F163,2)</f>
        <v>0</v>
      </c>
    </row>
    <row r="164" spans="1:8" ht="21" x14ac:dyDescent="0.35">
      <c r="A164" s="16"/>
      <c r="B164" s="16"/>
      <c r="C164" s="16"/>
      <c r="D164" s="17" t="s">
        <v>32</v>
      </c>
      <c r="E164" s="27"/>
      <c r="F164" s="16"/>
      <c r="G164" s="27"/>
    </row>
    <row r="165" spans="1:8" x14ac:dyDescent="0.35">
      <c r="A165" s="16"/>
      <c r="B165" s="16"/>
      <c r="C165" s="16"/>
      <c r="D165" s="19" t="s">
        <v>83</v>
      </c>
      <c r="E165" s="29">
        <v>4</v>
      </c>
      <c r="F165" s="9">
        <f>G153+G155+G157+G159+G161+G163</f>
        <v>0</v>
      </c>
      <c r="G165" s="25">
        <f>ROUND(F165*E165,2)</f>
        <v>0</v>
      </c>
    </row>
    <row r="166" spans="1:8" s="22" customFormat="1" x14ac:dyDescent="0.35">
      <c r="A166" s="20"/>
      <c r="B166" s="20"/>
      <c r="C166" s="20"/>
      <c r="D166" s="21"/>
      <c r="E166" s="30"/>
      <c r="F166" s="20"/>
      <c r="G166" s="30"/>
      <c r="H166" s="34"/>
    </row>
    <row r="167" spans="1:8" x14ac:dyDescent="0.35">
      <c r="A167" s="12" t="s">
        <v>46</v>
      </c>
      <c r="B167" s="13" t="s">
        <v>10</v>
      </c>
      <c r="C167" s="13" t="s">
        <v>48</v>
      </c>
      <c r="D167" s="14" t="s">
        <v>47</v>
      </c>
      <c r="E167" s="26">
        <f>E170</f>
        <v>1100</v>
      </c>
      <c r="F167" s="15">
        <f>F170</f>
        <v>0</v>
      </c>
      <c r="G167" s="26">
        <f>G170</f>
        <v>0</v>
      </c>
    </row>
    <row r="168" spans="1:8" ht="304.5" x14ac:dyDescent="0.35">
      <c r="A168" s="16"/>
      <c r="B168" s="16"/>
      <c r="C168" s="16"/>
      <c r="D168" s="17" t="s">
        <v>49</v>
      </c>
      <c r="E168" s="27"/>
      <c r="F168" s="16"/>
      <c r="G168" s="27"/>
    </row>
    <row r="169" spans="1:8" x14ac:dyDescent="0.35">
      <c r="A169" s="13" t="s">
        <v>50</v>
      </c>
      <c r="B169" s="13" t="s">
        <v>15</v>
      </c>
      <c r="C169" s="13" t="s">
        <v>48</v>
      </c>
      <c r="D169" s="14" t="s">
        <v>51</v>
      </c>
      <c r="E169" s="28">
        <v>1</v>
      </c>
      <c r="F169" s="18"/>
      <c r="G169" s="26">
        <f>ROUND(E169*F169,2)</f>
        <v>0</v>
      </c>
    </row>
    <row r="170" spans="1:8" x14ac:dyDescent="0.35">
      <c r="A170" s="16"/>
      <c r="B170" s="16"/>
      <c r="C170" s="16"/>
      <c r="D170" s="19" t="s">
        <v>52</v>
      </c>
      <c r="E170" s="29">
        <v>1100</v>
      </c>
      <c r="F170" s="9">
        <f>G169</f>
        <v>0</v>
      </c>
      <c r="G170" s="25">
        <f>ROUND(F170*E170,2)</f>
        <v>0</v>
      </c>
    </row>
    <row r="171" spans="1:8" s="22" customFormat="1" x14ac:dyDescent="0.35">
      <c r="A171" s="20"/>
      <c r="B171" s="20"/>
      <c r="C171" s="20"/>
      <c r="D171" s="21"/>
      <c r="E171" s="30"/>
      <c r="F171" s="20"/>
      <c r="G171" s="30"/>
      <c r="H171" s="34"/>
    </row>
    <row r="172" spans="1:8" x14ac:dyDescent="0.35">
      <c r="A172" s="12" t="s">
        <v>53</v>
      </c>
      <c r="B172" s="13" t="s">
        <v>10</v>
      </c>
      <c r="C172" s="13" t="s">
        <v>55</v>
      </c>
      <c r="D172" s="14" t="s">
        <v>54</v>
      </c>
      <c r="E172" s="26">
        <f>E176</f>
        <v>201.6</v>
      </c>
      <c r="F172" s="15">
        <f>F176</f>
        <v>0</v>
      </c>
      <c r="G172" s="26">
        <f>G176</f>
        <v>0</v>
      </c>
    </row>
    <row r="173" spans="1:8" ht="42" x14ac:dyDescent="0.35">
      <c r="A173" s="16"/>
      <c r="B173" s="16"/>
      <c r="C173" s="16"/>
      <c r="D173" s="17" t="s">
        <v>56</v>
      </c>
      <c r="E173" s="27"/>
      <c r="F173" s="16"/>
      <c r="G173" s="27"/>
    </row>
    <row r="174" spans="1:8" x14ac:dyDescent="0.35">
      <c r="A174" s="13" t="s">
        <v>57</v>
      </c>
      <c r="B174" s="13" t="s">
        <v>15</v>
      </c>
      <c r="C174" s="13" t="s">
        <v>59</v>
      </c>
      <c r="D174" s="14" t="s">
        <v>58</v>
      </c>
      <c r="E174" s="28">
        <v>1</v>
      </c>
      <c r="F174" s="18"/>
      <c r="G174" s="26">
        <f>ROUND(E174*F174,2)</f>
        <v>0</v>
      </c>
    </row>
    <row r="175" spans="1:8" x14ac:dyDescent="0.35">
      <c r="A175" s="13" t="s">
        <v>60</v>
      </c>
      <c r="B175" s="13" t="s">
        <v>15</v>
      </c>
      <c r="C175" s="13" t="s">
        <v>59</v>
      </c>
      <c r="D175" s="14" t="s">
        <v>61</v>
      </c>
      <c r="E175" s="28">
        <v>1.2</v>
      </c>
      <c r="F175" s="18"/>
      <c r="G175" s="26">
        <f>ROUND(E175*F175,2)</f>
        <v>0</v>
      </c>
    </row>
    <row r="176" spans="1:8" x14ac:dyDescent="0.35">
      <c r="A176" s="16"/>
      <c r="B176" s="16"/>
      <c r="C176" s="16"/>
      <c r="D176" s="19" t="s">
        <v>62</v>
      </c>
      <c r="E176" s="29">
        <v>201.6</v>
      </c>
      <c r="F176" s="9">
        <f>G174+G175</f>
        <v>0</v>
      </c>
      <c r="G176" s="25">
        <f>ROUND(F176*E176,2)</f>
        <v>0</v>
      </c>
    </row>
    <row r="177" spans="1:8" s="22" customFormat="1" x14ac:dyDescent="0.35">
      <c r="A177" s="20"/>
      <c r="B177" s="20"/>
      <c r="C177" s="20"/>
      <c r="D177" s="21"/>
      <c r="E177" s="30"/>
      <c r="F177" s="20"/>
      <c r="G177" s="30"/>
      <c r="H177" s="34"/>
    </row>
    <row r="178" spans="1:8" x14ac:dyDescent="0.35">
      <c r="A178" s="13" t="s">
        <v>63</v>
      </c>
      <c r="B178" s="13" t="s">
        <v>10</v>
      </c>
      <c r="C178" s="13" t="s">
        <v>11</v>
      </c>
      <c r="D178" s="14" t="s">
        <v>64</v>
      </c>
      <c r="E178" s="29">
        <v>15</v>
      </c>
      <c r="F178" s="18"/>
      <c r="G178" s="26">
        <f>ROUND(E178*F178,2)</f>
        <v>0</v>
      </c>
    </row>
    <row r="179" spans="1:8" ht="84" x14ac:dyDescent="0.35">
      <c r="A179" s="16"/>
      <c r="B179" s="16"/>
      <c r="C179" s="16"/>
      <c r="D179" s="17" t="s">
        <v>65</v>
      </c>
      <c r="E179" s="27"/>
      <c r="F179" s="16"/>
      <c r="G179" s="27"/>
    </row>
    <row r="180" spans="1:8" x14ac:dyDescent="0.35">
      <c r="A180" s="16"/>
      <c r="B180" s="16"/>
      <c r="C180" s="16"/>
      <c r="D180" s="17"/>
      <c r="E180" s="27"/>
      <c r="F180" s="16"/>
      <c r="G180" s="27"/>
    </row>
    <row r="181" spans="1:8" x14ac:dyDescent="0.35">
      <c r="A181" s="16"/>
      <c r="B181" s="16"/>
      <c r="C181" s="16"/>
      <c r="D181" s="19" t="s">
        <v>84</v>
      </c>
      <c r="E181" s="29">
        <v>1</v>
      </c>
      <c r="F181" s="9">
        <f>G101+G117+G133+G149+G165+G170+G176+G178</f>
        <v>0</v>
      </c>
      <c r="G181" s="25">
        <f>ROUND(F181*E181,2)</f>
        <v>0</v>
      </c>
    </row>
    <row r="182" spans="1:8" s="22" customFormat="1" x14ac:dyDescent="0.35">
      <c r="A182" s="20"/>
      <c r="B182" s="20"/>
      <c r="C182" s="20"/>
      <c r="D182" s="21"/>
      <c r="E182" s="30"/>
      <c r="F182" s="20"/>
      <c r="G182" s="30"/>
      <c r="H182" s="34"/>
    </row>
    <row r="183" spans="1:8" x14ac:dyDescent="0.35">
      <c r="A183" s="10" t="s">
        <v>85</v>
      </c>
      <c r="B183" s="10" t="s">
        <v>2</v>
      </c>
      <c r="C183" s="10" t="s">
        <v>3</v>
      </c>
      <c r="D183" s="11" t="s">
        <v>86</v>
      </c>
      <c r="E183" s="25">
        <f>E278</f>
        <v>1</v>
      </c>
      <c r="F183" s="9">
        <f>F278</f>
        <v>0</v>
      </c>
      <c r="G183" s="25">
        <f>G278</f>
        <v>0</v>
      </c>
    </row>
    <row r="184" spans="1:8" x14ac:dyDescent="0.35">
      <c r="A184" s="12" t="s">
        <v>87</v>
      </c>
      <c r="B184" s="13" t="s">
        <v>10</v>
      </c>
      <c r="C184" s="13" t="s">
        <v>11</v>
      </c>
      <c r="D184" s="14" t="s">
        <v>9</v>
      </c>
      <c r="E184" s="26">
        <f>E198</f>
        <v>1</v>
      </c>
      <c r="F184" s="15">
        <f>F198</f>
        <v>0</v>
      </c>
      <c r="G184" s="26">
        <f>G198</f>
        <v>0</v>
      </c>
    </row>
    <row r="185" spans="1:8" ht="199.5" x14ac:dyDescent="0.35">
      <c r="A185" s="16"/>
      <c r="B185" s="16"/>
      <c r="C185" s="16"/>
      <c r="D185" s="17" t="s">
        <v>88</v>
      </c>
      <c r="E185" s="27"/>
      <c r="F185" s="16"/>
      <c r="G185" s="27"/>
    </row>
    <row r="186" spans="1:8" x14ac:dyDescent="0.35">
      <c r="A186" s="13" t="s">
        <v>13</v>
      </c>
      <c r="B186" s="13" t="s">
        <v>15</v>
      </c>
      <c r="C186" s="13" t="s">
        <v>11</v>
      </c>
      <c r="D186" s="14" t="s">
        <v>14</v>
      </c>
      <c r="E186" s="28">
        <v>4</v>
      </c>
      <c r="F186" s="18"/>
      <c r="G186" s="26">
        <f>ROUND(E186*F186,2)</f>
        <v>0</v>
      </c>
    </row>
    <row r="187" spans="1:8" ht="220.5" x14ac:dyDescent="0.35">
      <c r="A187" s="16"/>
      <c r="B187" s="16"/>
      <c r="C187" s="16"/>
      <c r="D187" s="17" t="s">
        <v>16</v>
      </c>
      <c r="E187" s="27"/>
      <c r="F187" s="16"/>
      <c r="G187" s="27"/>
    </row>
    <row r="188" spans="1:8" x14ac:dyDescent="0.35">
      <c r="A188" s="13" t="s">
        <v>17</v>
      </c>
      <c r="B188" s="13" t="s">
        <v>15</v>
      </c>
      <c r="C188" s="13" t="s">
        <v>11</v>
      </c>
      <c r="D188" s="14" t="s">
        <v>18</v>
      </c>
      <c r="E188" s="28">
        <v>4</v>
      </c>
      <c r="F188" s="18"/>
      <c r="G188" s="26">
        <f>ROUND(E188*F188,2)</f>
        <v>0</v>
      </c>
    </row>
    <row r="189" spans="1:8" ht="94.5" x14ac:dyDescent="0.35">
      <c r="A189" s="16"/>
      <c r="B189" s="16"/>
      <c r="C189" s="16"/>
      <c r="D189" s="17" t="s">
        <v>19</v>
      </c>
      <c r="E189" s="27"/>
      <c r="F189" s="16"/>
      <c r="G189" s="27"/>
    </row>
    <row r="190" spans="1:8" x14ac:dyDescent="0.35">
      <c r="A190" s="13" t="s">
        <v>20</v>
      </c>
      <c r="B190" s="13" t="s">
        <v>22</v>
      </c>
      <c r="C190" s="13" t="s">
        <v>11</v>
      </c>
      <c r="D190" s="14" t="s">
        <v>21</v>
      </c>
      <c r="E190" s="28">
        <v>4</v>
      </c>
      <c r="F190" s="18"/>
      <c r="G190" s="26">
        <f>ROUND(E190*F190,2)</f>
        <v>0</v>
      </c>
    </row>
    <row r="191" spans="1:8" ht="73.5" x14ac:dyDescent="0.35">
      <c r="A191" s="16"/>
      <c r="B191" s="16"/>
      <c r="C191" s="16"/>
      <c r="D191" s="17" t="s">
        <v>23</v>
      </c>
      <c r="E191" s="27"/>
      <c r="F191" s="16"/>
      <c r="G191" s="27"/>
    </row>
    <row r="192" spans="1:8" x14ac:dyDescent="0.35">
      <c r="A192" s="13" t="s">
        <v>24</v>
      </c>
      <c r="B192" s="13" t="s">
        <v>22</v>
      </c>
      <c r="C192" s="13" t="s">
        <v>11</v>
      </c>
      <c r="D192" s="14" t="s">
        <v>25</v>
      </c>
      <c r="E192" s="28">
        <v>4</v>
      </c>
      <c r="F192" s="18"/>
      <c r="G192" s="26">
        <f>ROUND(E192*F192,2)</f>
        <v>0</v>
      </c>
    </row>
    <row r="193" spans="1:8" ht="31.5" x14ac:dyDescent="0.35">
      <c r="A193" s="16"/>
      <c r="B193" s="16"/>
      <c r="C193" s="16"/>
      <c r="D193" s="17" t="s">
        <v>26</v>
      </c>
      <c r="E193" s="27"/>
      <c r="F193" s="16"/>
      <c r="G193" s="27"/>
    </row>
    <row r="194" spans="1:8" x14ac:dyDescent="0.35">
      <c r="A194" s="13" t="s">
        <v>27</v>
      </c>
      <c r="B194" s="13" t="s">
        <v>15</v>
      </c>
      <c r="C194" s="13" t="s">
        <v>11</v>
      </c>
      <c r="D194" s="14" t="s">
        <v>28</v>
      </c>
      <c r="E194" s="28">
        <v>4</v>
      </c>
      <c r="F194" s="18"/>
      <c r="G194" s="26">
        <f>ROUND(E194*F194,2)</f>
        <v>0</v>
      </c>
    </row>
    <row r="195" spans="1:8" ht="42" x14ac:dyDescent="0.35">
      <c r="A195" s="16"/>
      <c r="B195" s="16"/>
      <c r="C195" s="16"/>
      <c r="D195" s="17" t="s">
        <v>29</v>
      </c>
      <c r="E195" s="27"/>
      <c r="F195" s="16"/>
      <c r="G195" s="27"/>
    </row>
    <row r="196" spans="1:8" x14ac:dyDescent="0.35">
      <c r="A196" s="13" t="s">
        <v>30</v>
      </c>
      <c r="B196" s="13" t="s">
        <v>15</v>
      </c>
      <c r="C196" s="13" t="s">
        <v>11</v>
      </c>
      <c r="D196" s="14" t="s">
        <v>31</v>
      </c>
      <c r="E196" s="28">
        <v>4</v>
      </c>
      <c r="F196" s="18"/>
      <c r="G196" s="26">
        <f>ROUND(E196*F196,2)</f>
        <v>0</v>
      </c>
    </row>
    <row r="197" spans="1:8" ht="21" x14ac:dyDescent="0.35">
      <c r="A197" s="16"/>
      <c r="B197" s="16"/>
      <c r="C197" s="16"/>
      <c r="D197" s="17" t="s">
        <v>32</v>
      </c>
      <c r="E197" s="27"/>
      <c r="F197" s="16"/>
      <c r="G197" s="27"/>
    </row>
    <row r="198" spans="1:8" x14ac:dyDescent="0.35">
      <c r="A198" s="16"/>
      <c r="B198" s="16"/>
      <c r="C198" s="16"/>
      <c r="D198" s="19" t="s">
        <v>89</v>
      </c>
      <c r="E198" s="29">
        <v>1</v>
      </c>
      <c r="F198" s="9">
        <f>G186+G188+G190+G192+G194+G196</f>
        <v>0</v>
      </c>
      <c r="G198" s="25">
        <f>ROUND(F198*E198,2)</f>
        <v>0</v>
      </c>
    </row>
    <row r="199" spans="1:8" s="22" customFormat="1" x14ac:dyDescent="0.35">
      <c r="A199" s="20"/>
      <c r="B199" s="20"/>
      <c r="C199" s="20"/>
      <c r="D199" s="21"/>
      <c r="E199" s="30"/>
      <c r="F199" s="20"/>
      <c r="G199" s="30"/>
      <c r="H199" s="34"/>
    </row>
    <row r="200" spans="1:8" x14ac:dyDescent="0.35">
      <c r="A200" s="12" t="s">
        <v>90</v>
      </c>
      <c r="B200" s="13" t="s">
        <v>10</v>
      </c>
      <c r="C200" s="13" t="s">
        <v>11</v>
      </c>
      <c r="D200" s="14" t="s">
        <v>35</v>
      </c>
      <c r="E200" s="26">
        <f>E214</f>
        <v>1</v>
      </c>
      <c r="F200" s="15">
        <f>F214</f>
        <v>0</v>
      </c>
      <c r="G200" s="26">
        <f>G214</f>
        <v>0</v>
      </c>
    </row>
    <row r="201" spans="1:8" ht="210" x14ac:dyDescent="0.35">
      <c r="A201" s="16"/>
      <c r="B201" s="16"/>
      <c r="C201" s="16"/>
      <c r="D201" s="17" t="s">
        <v>91</v>
      </c>
      <c r="E201" s="27"/>
      <c r="F201" s="16"/>
      <c r="G201" s="27"/>
    </row>
    <row r="202" spans="1:8" x14ac:dyDescent="0.35">
      <c r="A202" s="13" t="s">
        <v>13</v>
      </c>
      <c r="B202" s="13" t="s">
        <v>15</v>
      </c>
      <c r="C202" s="13" t="s">
        <v>11</v>
      </c>
      <c r="D202" s="14" t="s">
        <v>14</v>
      </c>
      <c r="E202" s="28">
        <v>1</v>
      </c>
      <c r="F202" s="18"/>
      <c r="G202" s="26">
        <f>ROUND(E202*F202,2)</f>
        <v>0</v>
      </c>
    </row>
    <row r="203" spans="1:8" ht="220.5" x14ac:dyDescent="0.35">
      <c r="A203" s="16"/>
      <c r="B203" s="16"/>
      <c r="C203" s="16"/>
      <c r="D203" s="17" t="s">
        <v>16</v>
      </c>
      <c r="E203" s="27"/>
      <c r="F203" s="16"/>
      <c r="G203" s="27"/>
    </row>
    <row r="204" spans="1:8" x14ac:dyDescent="0.35">
      <c r="A204" s="13" t="s">
        <v>17</v>
      </c>
      <c r="B204" s="13" t="s">
        <v>15</v>
      </c>
      <c r="C204" s="13" t="s">
        <v>11</v>
      </c>
      <c r="D204" s="14" t="s">
        <v>18</v>
      </c>
      <c r="E204" s="28">
        <v>1</v>
      </c>
      <c r="F204" s="18"/>
      <c r="G204" s="26">
        <f>ROUND(E204*F204,2)</f>
        <v>0</v>
      </c>
    </row>
    <row r="205" spans="1:8" ht="94.5" x14ac:dyDescent="0.35">
      <c r="A205" s="16"/>
      <c r="B205" s="16"/>
      <c r="C205" s="16"/>
      <c r="D205" s="17" t="s">
        <v>19</v>
      </c>
      <c r="E205" s="27"/>
      <c r="F205" s="16"/>
      <c r="G205" s="27"/>
    </row>
    <row r="206" spans="1:8" x14ac:dyDescent="0.35">
      <c r="A206" s="13" t="s">
        <v>20</v>
      </c>
      <c r="B206" s="13" t="s">
        <v>22</v>
      </c>
      <c r="C206" s="13" t="s">
        <v>11</v>
      </c>
      <c r="D206" s="14" t="s">
        <v>21</v>
      </c>
      <c r="E206" s="28">
        <v>1</v>
      </c>
      <c r="F206" s="18"/>
      <c r="G206" s="26">
        <f>ROUND(E206*F206,2)</f>
        <v>0</v>
      </c>
    </row>
    <row r="207" spans="1:8" ht="73.5" x14ac:dyDescent="0.35">
      <c r="A207" s="16"/>
      <c r="B207" s="16"/>
      <c r="C207" s="16"/>
      <c r="D207" s="17" t="s">
        <v>23</v>
      </c>
      <c r="E207" s="27"/>
      <c r="F207" s="16"/>
      <c r="G207" s="27"/>
    </row>
    <row r="208" spans="1:8" x14ac:dyDescent="0.35">
      <c r="A208" s="13" t="s">
        <v>24</v>
      </c>
      <c r="B208" s="13" t="s">
        <v>22</v>
      </c>
      <c r="C208" s="13" t="s">
        <v>11</v>
      </c>
      <c r="D208" s="14" t="s">
        <v>25</v>
      </c>
      <c r="E208" s="28">
        <v>1</v>
      </c>
      <c r="F208" s="18"/>
      <c r="G208" s="26">
        <f>ROUND(E208*F208,2)</f>
        <v>0</v>
      </c>
    </row>
    <row r="209" spans="1:8" ht="31.5" x14ac:dyDescent="0.35">
      <c r="A209" s="16"/>
      <c r="B209" s="16"/>
      <c r="C209" s="16"/>
      <c r="D209" s="17" t="s">
        <v>26</v>
      </c>
      <c r="E209" s="27"/>
      <c r="F209" s="16"/>
      <c r="G209" s="27"/>
    </row>
    <row r="210" spans="1:8" x14ac:dyDescent="0.35">
      <c r="A210" s="13" t="s">
        <v>27</v>
      </c>
      <c r="B210" s="13" t="s">
        <v>15</v>
      </c>
      <c r="C210" s="13" t="s">
        <v>11</v>
      </c>
      <c r="D210" s="14" t="s">
        <v>28</v>
      </c>
      <c r="E210" s="28">
        <v>1</v>
      </c>
      <c r="F210" s="18"/>
      <c r="G210" s="26">
        <f>ROUND(E210*F210,2)</f>
        <v>0</v>
      </c>
    </row>
    <row r="211" spans="1:8" ht="42" x14ac:dyDescent="0.35">
      <c r="A211" s="16"/>
      <c r="B211" s="16"/>
      <c r="C211" s="16"/>
      <c r="D211" s="17" t="s">
        <v>29</v>
      </c>
      <c r="E211" s="27"/>
      <c r="F211" s="16"/>
      <c r="G211" s="27"/>
    </row>
    <row r="212" spans="1:8" x14ac:dyDescent="0.35">
      <c r="A212" s="13" t="s">
        <v>30</v>
      </c>
      <c r="B212" s="13" t="s">
        <v>15</v>
      </c>
      <c r="C212" s="13" t="s">
        <v>11</v>
      </c>
      <c r="D212" s="14" t="s">
        <v>31</v>
      </c>
      <c r="E212" s="28">
        <v>1</v>
      </c>
      <c r="F212" s="18"/>
      <c r="G212" s="26">
        <f>ROUND(E212*F212,2)</f>
        <v>0</v>
      </c>
    </row>
    <row r="213" spans="1:8" ht="21" x14ac:dyDescent="0.35">
      <c r="A213" s="16"/>
      <c r="B213" s="16"/>
      <c r="C213" s="16"/>
      <c r="D213" s="17" t="s">
        <v>32</v>
      </c>
      <c r="E213" s="27"/>
      <c r="F213" s="16"/>
      <c r="G213" s="27"/>
    </row>
    <row r="214" spans="1:8" x14ac:dyDescent="0.35">
      <c r="A214" s="16"/>
      <c r="B214" s="16"/>
      <c r="C214" s="16"/>
      <c r="D214" s="19" t="s">
        <v>92</v>
      </c>
      <c r="E214" s="29">
        <v>1</v>
      </c>
      <c r="F214" s="9">
        <f>G202+G204+G206+G208+G210+G212</f>
        <v>0</v>
      </c>
      <c r="G214" s="25">
        <f>ROUND(F214*E214,2)</f>
        <v>0</v>
      </c>
    </row>
    <row r="215" spans="1:8" s="22" customFormat="1" x14ac:dyDescent="0.35">
      <c r="A215" s="20"/>
      <c r="B215" s="20"/>
      <c r="C215" s="20"/>
      <c r="D215" s="21"/>
      <c r="E215" s="30"/>
      <c r="F215" s="20"/>
      <c r="G215" s="30"/>
      <c r="H215" s="34"/>
    </row>
    <row r="216" spans="1:8" x14ac:dyDescent="0.35">
      <c r="A216" s="12" t="s">
        <v>93</v>
      </c>
      <c r="B216" s="13" t="s">
        <v>10</v>
      </c>
      <c r="C216" s="13" t="s">
        <v>11</v>
      </c>
      <c r="D216" s="14" t="s">
        <v>39</v>
      </c>
      <c r="E216" s="26">
        <f>E230</f>
        <v>2</v>
      </c>
      <c r="F216" s="15">
        <f>F230</f>
        <v>0</v>
      </c>
      <c r="G216" s="26">
        <f>G230</f>
        <v>0</v>
      </c>
    </row>
    <row r="217" spans="1:8" ht="210" x14ac:dyDescent="0.35">
      <c r="A217" s="16"/>
      <c r="B217" s="16"/>
      <c r="C217" s="16"/>
      <c r="D217" s="17" t="s">
        <v>94</v>
      </c>
      <c r="E217" s="27"/>
      <c r="F217" s="16"/>
      <c r="G217" s="27"/>
    </row>
    <row r="218" spans="1:8" x14ac:dyDescent="0.35">
      <c r="A218" s="13" t="s">
        <v>13</v>
      </c>
      <c r="B218" s="13" t="s">
        <v>15</v>
      </c>
      <c r="C218" s="13" t="s">
        <v>11</v>
      </c>
      <c r="D218" s="14" t="s">
        <v>14</v>
      </c>
      <c r="E218" s="28">
        <v>2</v>
      </c>
      <c r="F218" s="18"/>
      <c r="G218" s="26">
        <f>ROUND(E218*F218,2)</f>
        <v>0</v>
      </c>
    </row>
    <row r="219" spans="1:8" ht="220.5" x14ac:dyDescent="0.35">
      <c r="A219" s="16"/>
      <c r="B219" s="16"/>
      <c r="C219" s="16"/>
      <c r="D219" s="17" t="s">
        <v>16</v>
      </c>
      <c r="E219" s="27"/>
      <c r="F219" s="16"/>
      <c r="G219" s="27"/>
    </row>
    <row r="220" spans="1:8" x14ac:dyDescent="0.35">
      <c r="A220" s="13" t="s">
        <v>17</v>
      </c>
      <c r="B220" s="13" t="s">
        <v>15</v>
      </c>
      <c r="C220" s="13" t="s">
        <v>11</v>
      </c>
      <c r="D220" s="14" t="s">
        <v>18</v>
      </c>
      <c r="E220" s="28">
        <v>2</v>
      </c>
      <c r="F220" s="18"/>
      <c r="G220" s="26">
        <f>ROUND(E220*F220,2)</f>
        <v>0</v>
      </c>
    </row>
    <row r="221" spans="1:8" ht="94.5" x14ac:dyDescent="0.35">
      <c r="A221" s="16"/>
      <c r="B221" s="16"/>
      <c r="C221" s="16"/>
      <c r="D221" s="17" t="s">
        <v>19</v>
      </c>
      <c r="E221" s="27"/>
      <c r="F221" s="16"/>
      <c r="G221" s="27"/>
    </row>
    <row r="222" spans="1:8" x14ac:dyDescent="0.35">
      <c r="A222" s="13" t="s">
        <v>20</v>
      </c>
      <c r="B222" s="13" t="s">
        <v>22</v>
      </c>
      <c r="C222" s="13" t="s">
        <v>11</v>
      </c>
      <c r="D222" s="14" t="s">
        <v>21</v>
      </c>
      <c r="E222" s="28">
        <v>2</v>
      </c>
      <c r="F222" s="18"/>
      <c r="G222" s="26">
        <f>ROUND(E222*F222,2)</f>
        <v>0</v>
      </c>
    </row>
    <row r="223" spans="1:8" ht="73.5" x14ac:dyDescent="0.35">
      <c r="A223" s="16"/>
      <c r="B223" s="16"/>
      <c r="C223" s="16"/>
      <c r="D223" s="17" t="s">
        <v>23</v>
      </c>
      <c r="E223" s="27"/>
      <c r="F223" s="16"/>
      <c r="G223" s="27"/>
    </row>
    <row r="224" spans="1:8" x14ac:dyDescent="0.35">
      <c r="A224" s="13" t="s">
        <v>24</v>
      </c>
      <c r="B224" s="13" t="s">
        <v>22</v>
      </c>
      <c r="C224" s="13" t="s">
        <v>11</v>
      </c>
      <c r="D224" s="14" t="s">
        <v>25</v>
      </c>
      <c r="E224" s="28">
        <v>2</v>
      </c>
      <c r="F224" s="18"/>
      <c r="G224" s="26">
        <f>ROUND(E224*F224,2)</f>
        <v>0</v>
      </c>
    </row>
    <row r="225" spans="1:8" ht="31.5" x14ac:dyDescent="0.35">
      <c r="A225" s="16"/>
      <c r="B225" s="16"/>
      <c r="C225" s="16"/>
      <c r="D225" s="17" t="s">
        <v>26</v>
      </c>
      <c r="E225" s="27"/>
      <c r="F225" s="16"/>
      <c r="G225" s="27"/>
    </row>
    <row r="226" spans="1:8" x14ac:dyDescent="0.35">
      <c r="A226" s="13" t="s">
        <v>27</v>
      </c>
      <c r="B226" s="13" t="s">
        <v>15</v>
      </c>
      <c r="C226" s="13" t="s">
        <v>11</v>
      </c>
      <c r="D226" s="14" t="s">
        <v>28</v>
      </c>
      <c r="E226" s="28">
        <v>3</v>
      </c>
      <c r="F226" s="18"/>
      <c r="G226" s="26">
        <f>ROUND(E226*F226,2)</f>
        <v>0</v>
      </c>
    </row>
    <row r="227" spans="1:8" ht="42" x14ac:dyDescent="0.35">
      <c r="A227" s="16"/>
      <c r="B227" s="16"/>
      <c r="C227" s="16"/>
      <c r="D227" s="17" t="s">
        <v>29</v>
      </c>
      <c r="E227" s="27"/>
      <c r="F227" s="16"/>
      <c r="G227" s="27"/>
    </row>
    <row r="228" spans="1:8" x14ac:dyDescent="0.35">
      <c r="A228" s="13" t="s">
        <v>30</v>
      </c>
      <c r="B228" s="13" t="s">
        <v>15</v>
      </c>
      <c r="C228" s="13" t="s">
        <v>11</v>
      </c>
      <c r="D228" s="14" t="s">
        <v>31</v>
      </c>
      <c r="E228" s="28">
        <v>3</v>
      </c>
      <c r="F228" s="18"/>
      <c r="G228" s="26">
        <f>ROUND(E228*F228,2)</f>
        <v>0</v>
      </c>
    </row>
    <row r="229" spans="1:8" ht="21" x14ac:dyDescent="0.35">
      <c r="A229" s="16"/>
      <c r="B229" s="16"/>
      <c r="C229" s="16"/>
      <c r="D229" s="17" t="s">
        <v>32</v>
      </c>
      <c r="E229" s="27"/>
      <c r="F229" s="16"/>
      <c r="G229" s="27"/>
    </row>
    <row r="230" spans="1:8" x14ac:dyDescent="0.35">
      <c r="A230" s="16"/>
      <c r="B230" s="16"/>
      <c r="C230" s="16"/>
      <c r="D230" s="19" t="s">
        <v>95</v>
      </c>
      <c r="E230" s="29">
        <v>2</v>
      </c>
      <c r="F230" s="9">
        <f>G218+G220+G222+G224+G226+G228</f>
        <v>0</v>
      </c>
      <c r="G230" s="25">
        <f>ROUND(F230*E230,2)</f>
        <v>0</v>
      </c>
    </row>
    <row r="231" spans="1:8" s="22" customFormat="1" x14ac:dyDescent="0.35">
      <c r="A231" s="20"/>
      <c r="B231" s="20"/>
      <c r="C231" s="20"/>
      <c r="D231" s="21"/>
      <c r="E231" s="30"/>
      <c r="F231" s="20"/>
      <c r="G231" s="30"/>
      <c r="H231" s="34"/>
    </row>
    <row r="232" spans="1:8" x14ac:dyDescent="0.35">
      <c r="A232" s="12" t="s">
        <v>96</v>
      </c>
      <c r="B232" s="13" t="s">
        <v>10</v>
      </c>
      <c r="C232" s="13" t="s">
        <v>11</v>
      </c>
      <c r="D232" s="14" t="s">
        <v>97</v>
      </c>
      <c r="E232" s="26">
        <f>E246</f>
        <v>1</v>
      </c>
      <c r="F232" s="15">
        <f>F246</f>
        <v>0</v>
      </c>
      <c r="G232" s="26">
        <f>G246</f>
        <v>0</v>
      </c>
    </row>
    <row r="233" spans="1:8" ht="210" x14ac:dyDescent="0.35">
      <c r="A233" s="16"/>
      <c r="B233" s="16"/>
      <c r="C233" s="16"/>
      <c r="D233" s="17" t="s">
        <v>98</v>
      </c>
      <c r="E233" s="27"/>
      <c r="F233" s="16"/>
      <c r="G233" s="27"/>
    </row>
    <row r="234" spans="1:8" x14ac:dyDescent="0.35">
      <c r="A234" s="13" t="s">
        <v>13</v>
      </c>
      <c r="B234" s="13" t="s">
        <v>15</v>
      </c>
      <c r="C234" s="13" t="s">
        <v>11</v>
      </c>
      <c r="D234" s="14" t="s">
        <v>14</v>
      </c>
      <c r="E234" s="28">
        <v>1</v>
      </c>
      <c r="F234" s="18"/>
      <c r="G234" s="26">
        <f>ROUND(E234*F234,2)</f>
        <v>0</v>
      </c>
    </row>
    <row r="235" spans="1:8" ht="220.5" x14ac:dyDescent="0.35">
      <c r="A235" s="16"/>
      <c r="B235" s="16"/>
      <c r="C235" s="16"/>
      <c r="D235" s="17" t="s">
        <v>16</v>
      </c>
      <c r="E235" s="27"/>
      <c r="F235" s="16"/>
      <c r="G235" s="27"/>
    </row>
    <row r="236" spans="1:8" x14ac:dyDescent="0.35">
      <c r="A236" s="13" t="s">
        <v>17</v>
      </c>
      <c r="B236" s="13" t="s">
        <v>15</v>
      </c>
      <c r="C236" s="13" t="s">
        <v>11</v>
      </c>
      <c r="D236" s="14" t="s">
        <v>18</v>
      </c>
      <c r="E236" s="28">
        <v>1</v>
      </c>
      <c r="F236" s="18"/>
      <c r="G236" s="26">
        <f>ROUND(E236*F236,2)</f>
        <v>0</v>
      </c>
    </row>
    <row r="237" spans="1:8" ht="94.5" x14ac:dyDescent="0.35">
      <c r="A237" s="16"/>
      <c r="B237" s="16"/>
      <c r="C237" s="16"/>
      <c r="D237" s="17" t="s">
        <v>19</v>
      </c>
      <c r="E237" s="27"/>
      <c r="F237" s="16"/>
      <c r="G237" s="27"/>
    </row>
    <row r="238" spans="1:8" x14ac:dyDescent="0.35">
      <c r="A238" s="13" t="s">
        <v>20</v>
      </c>
      <c r="B238" s="13" t="s">
        <v>22</v>
      </c>
      <c r="C238" s="13" t="s">
        <v>11</v>
      </c>
      <c r="D238" s="14" t="s">
        <v>21</v>
      </c>
      <c r="E238" s="28">
        <v>1</v>
      </c>
      <c r="F238" s="18"/>
      <c r="G238" s="26">
        <f>ROUND(E238*F238,2)</f>
        <v>0</v>
      </c>
    </row>
    <row r="239" spans="1:8" ht="73.5" x14ac:dyDescent="0.35">
      <c r="A239" s="16"/>
      <c r="B239" s="16"/>
      <c r="C239" s="16"/>
      <c r="D239" s="17" t="s">
        <v>23</v>
      </c>
      <c r="E239" s="27"/>
      <c r="F239" s="16"/>
      <c r="G239" s="27"/>
    </row>
    <row r="240" spans="1:8" x14ac:dyDescent="0.35">
      <c r="A240" s="13" t="s">
        <v>24</v>
      </c>
      <c r="B240" s="13" t="s">
        <v>22</v>
      </c>
      <c r="C240" s="13" t="s">
        <v>11</v>
      </c>
      <c r="D240" s="14" t="s">
        <v>25</v>
      </c>
      <c r="E240" s="28">
        <v>1</v>
      </c>
      <c r="F240" s="18"/>
      <c r="G240" s="26">
        <f>ROUND(E240*F240,2)</f>
        <v>0</v>
      </c>
    </row>
    <row r="241" spans="1:8" ht="31.5" x14ac:dyDescent="0.35">
      <c r="A241" s="16"/>
      <c r="B241" s="16"/>
      <c r="C241" s="16"/>
      <c r="D241" s="17" t="s">
        <v>26</v>
      </c>
      <c r="E241" s="27"/>
      <c r="F241" s="16"/>
      <c r="G241" s="27"/>
    </row>
    <row r="242" spans="1:8" x14ac:dyDescent="0.35">
      <c r="A242" s="13" t="s">
        <v>27</v>
      </c>
      <c r="B242" s="13" t="s">
        <v>15</v>
      </c>
      <c r="C242" s="13" t="s">
        <v>11</v>
      </c>
      <c r="D242" s="14" t="s">
        <v>28</v>
      </c>
      <c r="E242" s="28">
        <v>1</v>
      </c>
      <c r="F242" s="18"/>
      <c r="G242" s="26">
        <f>ROUND(E242*F242,2)</f>
        <v>0</v>
      </c>
    </row>
    <row r="243" spans="1:8" ht="42" x14ac:dyDescent="0.35">
      <c r="A243" s="16"/>
      <c r="B243" s="16"/>
      <c r="C243" s="16"/>
      <c r="D243" s="17" t="s">
        <v>29</v>
      </c>
      <c r="E243" s="27"/>
      <c r="F243" s="16"/>
      <c r="G243" s="27"/>
    </row>
    <row r="244" spans="1:8" x14ac:dyDescent="0.35">
      <c r="A244" s="13" t="s">
        <v>30</v>
      </c>
      <c r="B244" s="13" t="s">
        <v>15</v>
      </c>
      <c r="C244" s="13" t="s">
        <v>11</v>
      </c>
      <c r="D244" s="14" t="s">
        <v>31</v>
      </c>
      <c r="E244" s="28">
        <v>1</v>
      </c>
      <c r="F244" s="18"/>
      <c r="G244" s="26">
        <f>ROUND(E244*F244,2)</f>
        <v>0</v>
      </c>
    </row>
    <row r="245" spans="1:8" ht="21" x14ac:dyDescent="0.35">
      <c r="A245" s="16"/>
      <c r="B245" s="16"/>
      <c r="C245" s="16"/>
      <c r="D245" s="17" t="s">
        <v>32</v>
      </c>
      <c r="E245" s="27"/>
      <c r="F245" s="16"/>
      <c r="G245" s="27"/>
    </row>
    <row r="246" spans="1:8" x14ac:dyDescent="0.35">
      <c r="A246" s="16"/>
      <c r="B246" s="16"/>
      <c r="C246" s="16"/>
      <c r="D246" s="19" t="s">
        <v>99</v>
      </c>
      <c r="E246" s="29">
        <v>1</v>
      </c>
      <c r="F246" s="9">
        <f>G234+G236+G238+G240+G242+G244</f>
        <v>0</v>
      </c>
      <c r="G246" s="25">
        <f>ROUND(F246*E246,2)</f>
        <v>0</v>
      </c>
    </row>
    <row r="247" spans="1:8" s="22" customFormat="1" x14ac:dyDescent="0.35">
      <c r="A247" s="20"/>
      <c r="B247" s="20"/>
      <c r="C247" s="20"/>
      <c r="D247" s="21"/>
      <c r="E247" s="30"/>
      <c r="F247" s="20"/>
      <c r="G247" s="30"/>
      <c r="H247" s="34"/>
    </row>
    <row r="248" spans="1:8" x14ac:dyDescent="0.35">
      <c r="A248" s="12" t="s">
        <v>100</v>
      </c>
      <c r="B248" s="13" t="s">
        <v>10</v>
      </c>
      <c r="C248" s="13" t="s">
        <v>11</v>
      </c>
      <c r="D248" s="14" t="s">
        <v>43</v>
      </c>
      <c r="E248" s="26">
        <f>E262</f>
        <v>1</v>
      </c>
      <c r="F248" s="15">
        <f>F262</f>
        <v>0</v>
      </c>
      <c r="G248" s="26">
        <f>G262</f>
        <v>0</v>
      </c>
    </row>
    <row r="249" spans="1:8" ht="210" x14ac:dyDescent="0.35">
      <c r="A249" s="16"/>
      <c r="B249" s="16"/>
      <c r="C249" s="16"/>
      <c r="D249" s="17" t="s">
        <v>101</v>
      </c>
      <c r="E249" s="27"/>
      <c r="F249" s="16"/>
      <c r="G249" s="27"/>
    </row>
    <row r="250" spans="1:8" x14ac:dyDescent="0.35">
      <c r="A250" s="13" t="s">
        <v>13</v>
      </c>
      <c r="B250" s="13" t="s">
        <v>15</v>
      </c>
      <c r="C250" s="13" t="s">
        <v>11</v>
      </c>
      <c r="D250" s="14" t="s">
        <v>14</v>
      </c>
      <c r="E250" s="28">
        <v>2</v>
      </c>
      <c r="F250" s="18"/>
      <c r="G250" s="26">
        <f>ROUND(E250*F250,2)</f>
        <v>0</v>
      </c>
    </row>
    <row r="251" spans="1:8" ht="220.5" x14ac:dyDescent="0.35">
      <c r="A251" s="16"/>
      <c r="B251" s="16"/>
      <c r="C251" s="16"/>
      <c r="D251" s="17" t="s">
        <v>16</v>
      </c>
      <c r="E251" s="27"/>
      <c r="F251" s="16"/>
      <c r="G251" s="27"/>
    </row>
    <row r="252" spans="1:8" x14ac:dyDescent="0.35">
      <c r="A252" s="13" t="s">
        <v>17</v>
      </c>
      <c r="B252" s="13" t="s">
        <v>15</v>
      </c>
      <c r="C252" s="13" t="s">
        <v>11</v>
      </c>
      <c r="D252" s="14" t="s">
        <v>18</v>
      </c>
      <c r="E252" s="28">
        <v>2</v>
      </c>
      <c r="F252" s="18"/>
      <c r="G252" s="26">
        <f>ROUND(E252*F252,2)</f>
        <v>0</v>
      </c>
    </row>
    <row r="253" spans="1:8" ht="94.5" x14ac:dyDescent="0.35">
      <c r="A253" s="16"/>
      <c r="B253" s="16"/>
      <c r="C253" s="16"/>
      <c r="D253" s="17" t="s">
        <v>19</v>
      </c>
      <c r="E253" s="27"/>
      <c r="F253" s="16"/>
      <c r="G253" s="27"/>
    </row>
    <row r="254" spans="1:8" x14ac:dyDescent="0.35">
      <c r="A254" s="13" t="s">
        <v>20</v>
      </c>
      <c r="B254" s="13" t="s">
        <v>22</v>
      </c>
      <c r="C254" s="13" t="s">
        <v>11</v>
      </c>
      <c r="D254" s="14" t="s">
        <v>21</v>
      </c>
      <c r="E254" s="28">
        <v>2</v>
      </c>
      <c r="F254" s="18"/>
      <c r="G254" s="26">
        <f>ROUND(E254*F254,2)</f>
        <v>0</v>
      </c>
    </row>
    <row r="255" spans="1:8" ht="73.5" x14ac:dyDescent="0.35">
      <c r="A255" s="16"/>
      <c r="B255" s="16"/>
      <c r="C255" s="16"/>
      <c r="D255" s="17" t="s">
        <v>23</v>
      </c>
      <c r="E255" s="27"/>
      <c r="F255" s="16"/>
      <c r="G255" s="27"/>
    </row>
    <row r="256" spans="1:8" x14ac:dyDescent="0.35">
      <c r="A256" s="13" t="s">
        <v>24</v>
      </c>
      <c r="B256" s="13" t="s">
        <v>22</v>
      </c>
      <c r="C256" s="13" t="s">
        <v>11</v>
      </c>
      <c r="D256" s="14" t="s">
        <v>25</v>
      </c>
      <c r="E256" s="28">
        <v>2</v>
      </c>
      <c r="F256" s="18"/>
      <c r="G256" s="26">
        <f>ROUND(E256*F256,2)</f>
        <v>0</v>
      </c>
    </row>
    <row r="257" spans="1:8" ht="31.5" x14ac:dyDescent="0.35">
      <c r="A257" s="16"/>
      <c r="B257" s="16"/>
      <c r="C257" s="16"/>
      <c r="D257" s="17" t="s">
        <v>26</v>
      </c>
      <c r="E257" s="27"/>
      <c r="F257" s="16"/>
      <c r="G257" s="27"/>
    </row>
    <row r="258" spans="1:8" x14ac:dyDescent="0.35">
      <c r="A258" s="13" t="s">
        <v>27</v>
      </c>
      <c r="B258" s="13" t="s">
        <v>15</v>
      </c>
      <c r="C258" s="13" t="s">
        <v>11</v>
      </c>
      <c r="D258" s="14" t="s">
        <v>28</v>
      </c>
      <c r="E258" s="28">
        <v>3</v>
      </c>
      <c r="F258" s="18"/>
      <c r="G258" s="26">
        <f>ROUND(E258*F258,2)</f>
        <v>0</v>
      </c>
    </row>
    <row r="259" spans="1:8" ht="42" x14ac:dyDescent="0.35">
      <c r="A259" s="16"/>
      <c r="B259" s="16"/>
      <c r="C259" s="16"/>
      <c r="D259" s="17" t="s">
        <v>29</v>
      </c>
      <c r="E259" s="27"/>
      <c r="F259" s="16"/>
      <c r="G259" s="27"/>
    </row>
    <row r="260" spans="1:8" x14ac:dyDescent="0.35">
      <c r="A260" s="13" t="s">
        <v>30</v>
      </c>
      <c r="B260" s="13" t="s">
        <v>15</v>
      </c>
      <c r="C260" s="13" t="s">
        <v>11</v>
      </c>
      <c r="D260" s="14" t="s">
        <v>31</v>
      </c>
      <c r="E260" s="28">
        <v>3</v>
      </c>
      <c r="F260" s="18"/>
      <c r="G260" s="26">
        <f>ROUND(E260*F260,2)</f>
        <v>0</v>
      </c>
    </row>
    <row r="261" spans="1:8" ht="21" x14ac:dyDescent="0.35">
      <c r="A261" s="16"/>
      <c r="B261" s="16"/>
      <c r="C261" s="16"/>
      <c r="D261" s="17" t="s">
        <v>32</v>
      </c>
      <c r="E261" s="27"/>
      <c r="F261" s="16"/>
      <c r="G261" s="27"/>
    </row>
    <row r="262" spans="1:8" x14ac:dyDescent="0.35">
      <c r="A262" s="16"/>
      <c r="B262" s="16"/>
      <c r="C262" s="16"/>
      <c r="D262" s="19" t="s">
        <v>102</v>
      </c>
      <c r="E262" s="29">
        <v>1</v>
      </c>
      <c r="F262" s="9">
        <f>G250+G252+G254+G256+G258+G260</f>
        <v>0</v>
      </c>
      <c r="G262" s="25">
        <f>ROUND(F262*E262,2)</f>
        <v>0</v>
      </c>
    </row>
    <row r="263" spans="1:8" s="22" customFormat="1" x14ac:dyDescent="0.35">
      <c r="A263" s="20"/>
      <c r="B263" s="20"/>
      <c r="C263" s="20"/>
      <c r="D263" s="21"/>
      <c r="E263" s="30"/>
      <c r="F263" s="20"/>
      <c r="G263" s="30"/>
      <c r="H263" s="34"/>
    </row>
    <row r="264" spans="1:8" x14ac:dyDescent="0.35">
      <c r="A264" s="12" t="s">
        <v>46</v>
      </c>
      <c r="B264" s="13" t="s">
        <v>10</v>
      </c>
      <c r="C264" s="13" t="s">
        <v>48</v>
      </c>
      <c r="D264" s="14" t="s">
        <v>47</v>
      </c>
      <c r="E264" s="26">
        <f>E267</f>
        <v>750</v>
      </c>
      <c r="F264" s="15">
        <f>F267</f>
        <v>0</v>
      </c>
      <c r="G264" s="26">
        <f>G267</f>
        <v>0</v>
      </c>
    </row>
    <row r="265" spans="1:8" ht="304.5" x14ac:dyDescent="0.35">
      <c r="A265" s="16"/>
      <c r="B265" s="16"/>
      <c r="C265" s="16"/>
      <c r="D265" s="17" t="s">
        <v>49</v>
      </c>
      <c r="E265" s="27"/>
      <c r="F265" s="16"/>
      <c r="G265" s="27"/>
    </row>
    <row r="266" spans="1:8" x14ac:dyDescent="0.35">
      <c r="A266" s="13" t="s">
        <v>50</v>
      </c>
      <c r="B266" s="13" t="s">
        <v>15</v>
      </c>
      <c r="C266" s="13" t="s">
        <v>48</v>
      </c>
      <c r="D266" s="14" t="s">
        <v>51</v>
      </c>
      <c r="E266" s="28">
        <v>1</v>
      </c>
      <c r="F266" s="18"/>
      <c r="G266" s="26">
        <f>ROUND(E266*F266,2)</f>
        <v>0</v>
      </c>
    </row>
    <row r="267" spans="1:8" x14ac:dyDescent="0.35">
      <c r="A267" s="16"/>
      <c r="B267" s="16"/>
      <c r="C267" s="16"/>
      <c r="D267" s="19" t="s">
        <v>52</v>
      </c>
      <c r="E267" s="29">
        <v>750</v>
      </c>
      <c r="F267" s="9">
        <f>G266</f>
        <v>0</v>
      </c>
      <c r="G267" s="25">
        <f>ROUND(F267*E267,2)</f>
        <v>0</v>
      </c>
    </row>
    <row r="268" spans="1:8" s="22" customFormat="1" x14ac:dyDescent="0.35">
      <c r="A268" s="20"/>
      <c r="B268" s="20"/>
      <c r="C268" s="20"/>
      <c r="D268" s="21"/>
      <c r="E268" s="30"/>
      <c r="F268" s="20"/>
      <c r="G268" s="30"/>
      <c r="H268" s="34"/>
    </row>
    <row r="269" spans="1:8" x14ac:dyDescent="0.35">
      <c r="A269" s="12" t="s">
        <v>53</v>
      </c>
      <c r="B269" s="13" t="s">
        <v>10</v>
      </c>
      <c r="C269" s="13" t="s">
        <v>55</v>
      </c>
      <c r="D269" s="14" t="s">
        <v>54</v>
      </c>
      <c r="E269" s="26">
        <f>E273</f>
        <v>230.4</v>
      </c>
      <c r="F269" s="15">
        <f>F273</f>
        <v>0</v>
      </c>
      <c r="G269" s="26">
        <f>G273</f>
        <v>0</v>
      </c>
    </row>
    <row r="270" spans="1:8" ht="42" x14ac:dyDescent="0.35">
      <c r="A270" s="16"/>
      <c r="B270" s="16"/>
      <c r="C270" s="16"/>
      <c r="D270" s="17" t="s">
        <v>56</v>
      </c>
      <c r="E270" s="27"/>
      <c r="F270" s="16"/>
      <c r="G270" s="27"/>
    </row>
    <row r="271" spans="1:8" x14ac:dyDescent="0.35">
      <c r="A271" s="13" t="s">
        <v>57</v>
      </c>
      <c r="B271" s="13" t="s">
        <v>15</v>
      </c>
      <c r="C271" s="13" t="s">
        <v>59</v>
      </c>
      <c r="D271" s="14" t="s">
        <v>58</v>
      </c>
      <c r="E271" s="28">
        <v>1</v>
      </c>
      <c r="F271" s="18"/>
      <c r="G271" s="26">
        <f>ROUND(E271*F271,2)</f>
        <v>0</v>
      </c>
    </row>
    <row r="272" spans="1:8" x14ac:dyDescent="0.35">
      <c r="A272" s="13" t="s">
        <v>60</v>
      </c>
      <c r="B272" s="13" t="s">
        <v>15</v>
      </c>
      <c r="C272" s="13" t="s">
        <v>59</v>
      </c>
      <c r="D272" s="14" t="s">
        <v>61</v>
      </c>
      <c r="E272" s="28">
        <v>1.2</v>
      </c>
      <c r="F272" s="18"/>
      <c r="G272" s="26">
        <f>ROUND(E272*F272,2)</f>
        <v>0</v>
      </c>
    </row>
    <row r="273" spans="1:8" x14ac:dyDescent="0.35">
      <c r="A273" s="16"/>
      <c r="B273" s="16"/>
      <c r="C273" s="16"/>
      <c r="D273" s="19" t="s">
        <v>62</v>
      </c>
      <c r="E273" s="29">
        <v>230.4</v>
      </c>
      <c r="F273" s="9">
        <f>G271+G272</f>
        <v>0</v>
      </c>
      <c r="G273" s="25">
        <f>ROUND(F273*E273,2)</f>
        <v>0</v>
      </c>
    </row>
    <row r="274" spans="1:8" s="22" customFormat="1" x14ac:dyDescent="0.35">
      <c r="A274" s="20"/>
      <c r="B274" s="20"/>
      <c r="C274" s="20"/>
      <c r="D274" s="21"/>
      <c r="E274" s="30"/>
      <c r="F274" s="20"/>
      <c r="G274" s="30"/>
      <c r="H274" s="34"/>
    </row>
    <row r="275" spans="1:8" x14ac:dyDescent="0.35">
      <c r="A275" s="13" t="s">
        <v>63</v>
      </c>
      <c r="B275" s="13" t="s">
        <v>10</v>
      </c>
      <c r="C275" s="13" t="s">
        <v>11</v>
      </c>
      <c r="D275" s="14" t="s">
        <v>64</v>
      </c>
      <c r="E275" s="29">
        <v>12</v>
      </c>
      <c r="F275" s="18"/>
      <c r="G275" s="26">
        <f>ROUND(E275*F275,2)</f>
        <v>0</v>
      </c>
    </row>
    <row r="276" spans="1:8" ht="84" x14ac:dyDescent="0.35">
      <c r="A276" s="16"/>
      <c r="B276" s="16"/>
      <c r="C276" s="16"/>
      <c r="D276" s="17" t="s">
        <v>65</v>
      </c>
      <c r="E276" s="27"/>
      <c r="F276" s="16"/>
      <c r="G276" s="27"/>
    </row>
    <row r="277" spans="1:8" x14ac:dyDescent="0.35">
      <c r="A277" s="16"/>
      <c r="B277" s="16"/>
      <c r="C277" s="16"/>
      <c r="D277" s="17"/>
      <c r="E277" s="27"/>
      <c r="F277" s="16"/>
      <c r="G277" s="27"/>
    </row>
    <row r="278" spans="1:8" x14ac:dyDescent="0.35">
      <c r="A278" s="16"/>
      <c r="B278" s="16"/>
      <c r="C278" s="16"/>
      <c r="D278" s="19" t="s">
        <v>103</v>
      </c>
      <c r="E278" s="29">
        <v>1</v>
      </c>
      <c r="F278" s="9">
        <f>G198+G214+G230+G246+G262+G267+G273+G275</f>
        <v>0</v>
      </c>
      <c r="G278" s="25">
        <f>ROUND(F278*E278,2)</f>
        <v>0</v>
      </c>
    </row>
    <row r="279" spans="1:8" s="22" customFormat="1" x14ac:dyDescent="0.35">
      <c r="A279" s="20"/>
      <c r="B279" s="20"/>
      <c r="C279" s="20"/>
      <c r="D279" s="21"/>
      <c r="E279" s="30"/>
      <c r="F279" s="20"/>
      <c r="G279" s="30"/>
      <c r="H279" s="34"/>
    </row>
    <row r="280" spans="1:8" x14ac:dyDescent="0.35">
      <c r="A280" s="10" t="s">
        <v>104</v>
      </c>
      <c r="B280" s="10" t="s">
        <v>2</v>
      </c>
      <c r="C280" s="10" t="s">
        <v>3</v>
      </c>
      <c r="D280" s="11" t="s">
        <v>105</v>
      </c>
      <c r="E280" s="25">
        <f>E375</f>
        <v>1</v>
      </c>
      <c r="F280" s="9">
        <f>F375</f>
        <v>0</v>
      </c>
      <c r="G280" s="25">
        <f>G375</f>
        <v>0</v>
      </c>
    </row>
    <row r="281" spans="1:8" x14ac:dyDescent="0.35">
      <c r="A281" s="12" t="s">
        <v>106</v>
      </c>
      <c r="B281" s="13" t="s">
        <v>10</v>
      </c>
      <c r="C281" s="13" t="s">
        <v>11</v>
      </c>
      <c r="D281" s="14" t="s">
        <v>9</v>
      </c>
      <c r="E281" s="26">
        <f>E295</f>
        <v>1</v>
      </c>
      <c r="F281" s="15">
        <f>F295</f>
        <v>0</v>
      </c>
      <c r="G281" s="26">
        <f>G295</f>
        <v>0</v>
      </c>
    </row>
    <row r="282" spans="1:8" ht="199.5" x14ac:dyDescent="0.35">
      <c r="A282" s="16"/>
      <c r="B282" s="16"/>
      <c r="C282" s="16"/>
      <c r="D282" s="17" t="s">
        <v>107</v>
      </c>
      <c r="E282" s="27"/>
      <c r="F282" s="16"/>
      <c r="G282" s="27"/>
    </row>
    <row r="283" spans="1:8" x14ac:dyDescent="0.35">
      <c r="A283" s="13" t="s">
        <v>13</v>
      </c>
      <c r="B283" s="13" t="s">
        <v>15</v>
      </c>
      <c r="C283" s="13" t="s">
        <v>11</v>
      </c>
      <c r="D283" s="14" t="s">
        <v>14</v>
      </c>
      <c r="E283" s="28">
        <v>4</v>
      </c>
      <c r="F283" s="18"/>
      <c r="G283" s="26">
        <f>ROUND(E283*F283,2)</f>
        <v>0</v>
      </c>
    </row>
    <row r="284" spans="1:8" ht="220.5" x14ac:dyDescent="0.35">
      <c r="A284" s="16"/>
      <c r="B284" s="16"/>
      <c r="C284" s="16"/>
      <c r="D284" s="17" t="s">
        <v>16</v>
      </c>
      <c r="E284" s="27"/>
      <c r="F284" s="16"/>
      <c r="G284" s="27"/>
    </row>
    <row r="285" spans="1:8" x14ac:dyDescent="0.35">
      <c r="A285" s="13" t="s">
        <v>17</v>
      </c>
      <c r="B285" s="13" t="s">
        <v>15</v>
      </c>
      <c r="C285" s="13" t="s">
        <v>11</v>
      </c>
      <c r="D285" s="14" t="s">
        <v>18</v>
      </c>
      <c r="E285" s="28">
        <v>4</v>
      </c>
      <c r="F285" s="18"/>
      <c r="G285" s="26">
        <f>ROUND(E285*F285,2)</f>
        <v>0</v>
      </c>
    </row>
    <row r="286" spans="1:8" ht="94.5" x14ac:dyDescent="0.35">
      <c r="A286" s="16"/>
      <c r="B286" s="16"/>
      <c r="C286" s="16"/>
      <c r="D286" s="17" t="s">
        <v>19</v>
      </c>
      <c r="E286" s="27"/>
      <c r="F286" s="16"/>
      <c r="G286" s="27"/>
    </row>
    <row r="287" spans="1:8" x14ac:dyDescent="0.35">
      <c r="A287" s="13" t="s">
        <v>20</v>
      </c>
      <c r="B287" s="13" t="s">
        <v>22</v>
      </c>
      <c r="C287" s="13" t="s">
        <v>11</v>
      </c>
      <c r="D287" s="14" t="s">
        <v>21</v>
      </c>
      <c r="E287" s="28">
        <v>4</v>
      </c>
      <c r="F287" s="18"/>
      <c r="G287" s="26">
        <f>ROUND(E287*F287,2)</f>
        <v>0</v>
      </c>
    </row>
    <row r="288" spans="1:8" ht="73.5" x14ac:dyDescent="0.35">
      <c r="A288" s="16"/>
      <c r="B288" s="16"/>
      <c r="C288" s="16"/>
      <c r="D288" s="17" t="s">
        <v>23</v>
      </c>
      <c r="E288" s="27"/>
      <c r="F288" s="16"/>
      <c r="G288" s="27"/>
    </row>
    <row r="289" spans="1:8" x14ac:dyDescent="0.35">
      <c r="A289" s="13" t="s">
        <v>24</v>
      </c>
      <c r="B289" s="13" t="s">
        <v>22</v>
      </c>
      <c r="C289" s="13" t="s">
        <v>11</v>
      </c>
      <c r="D289" s="14" t="s">
        <v>25</v>
      </c>
      <c r="E289" s="28">
        <v>4</v>
      </c>
      <c r="F289" s="18"/>
      <c r="G289" s="26">
        <f>ROUND(E289*F289,2)</f>
        <v>0</v>
      </c>
    </row>
    <row r="290" spans="1:8" ht="31.5" x14ac:dyDescent="0.35">
      <c r="A290" s="16"/>
      <c r="B290" s="16"/>
      <c r="C290" s="16"/>
      <c r="D290" s="17" t="s">
        <v>26</v>
      </c>
      <c r="E290" s="27"/>
      <c r="F290" s="16"/>
      <c r="G290" s="27"/>
    </row>
    <row r="291" spans="1:8" x14ac:dyDescent="0.35">
      <c r="A291" s="13" t="s">
        <v>27</v>
      </c>
      <c r="B291" s="13" t="s">
        <v>15</v>
      </c>
      <c r="C291" s="13" t="s">
        <v>11</v>
      </c>
      <c r="D291" s="14" t="s">
        <v>28</v>
      </c>
      <c r="E291" s="28">
        <v>4</v>
      </c>
      <c r="F291" s="18"/>
      <c r="G291" s="26">
        <f>ROUND(E291*F291,2)</f>
        <v>0</v>
      </c>
    </row>
    <row r="292" spans="1:8" ht="42" x14ac:dyDescent="0.35">
      <c r="A292" s="16"/>
      <c r="B292" s="16"/>
      <c r="C292" s="16"/>
      <c r="D292" s="17" t="s">
        <v>29</v>
      </c>
      <c r="E292" s="27"/>
      <c r="F292" s="16"/>
      <c r="G292" s="27"/>
    </row>
    <row r="293" spans="1:8" x14ac:dyDescent="0.35">
      <c r="A293" s="13" t="s">
        <v>30</v>
      </c>
      <c r="B293" s="13" t="s">
        <v>15</v>
      </c>
      <c r="C293" s="13" t="s">
        <v>11</v>
      </c>
      <c r="D293" s="14" t="s">
        <v>31</v>
      </c>
      <c r="E293" s="28">
        <v>4</v>
      </c>
      <c r="F293" s="18"/>
      <c r="G293" s="26">
        <f>ROUND(E293*F293,2)</f>
        <v>0</v>
      </c>
    </row>
    <row r="294" spans="1:8" ht="21" x14ac:dyDescent="0.35">
      <c r="A294" s="16"/>
      <c r="B294" s="16"/>
      <c r="C294" s="16"/>
      <c r="D294" s="17" t="s">
        <v>32</v>
      </c>
      <c r="E294" s="27"/>
      <c r="F294" s="16"/>
      <c r="G294" s="27"/>
    </row>
    <row r="295" spans="1:8" x14ac:dyDescent="0.35">
      <c r="A295" s="16"/>
      <c r="B295" s="16"/>
      <c r="C295" s="16"/>
      <c r="D295" s="19" t="s">
        <v>108</v>
      </c>
      <c r="E295" s="29">
        <v>1</v>
      </c>
      <c r="F295" s="9">
        <f>G283+G285+G287+G289+G291+G293</f>
        <v>0</v>
      </c>
      <c r="G295" s="25">
        <f>ROUND(F295*E295,2)</f>
        <v>0</v>
      </c>
    </row>
    <row r="296" spans="1:8" s="22" customFormat="1" x14ac:dyDescent="0.35">
      <c r="A296" s="20"/>
      <c r="B296" s="20"/>
      <c r="C296" s="20"/>
      <c r="D296" s="21"/>
      <c r="E296" s="30"/>
      <c r="F296" s="20"/>
      <c r="G296" s="30"/>
      <c r="H296" s="34"/>
    </row>
    <row r="297" spans="1:8" x14ac:dyDescent="0.35">
      <c r="A297" s="12" t="s">
        <v>109</v>
      </c>
      <c r="B297" s="13" t="s">
        <v>10</v>
      </c>
      <c r="C297" s="13" t="s">
        <v>11</v>
      </c>
      <c r="D297" s="14" t="s">
        <v>35</v>
      </c>
      <c r="E297" s="26">
        <f>E311</f>
        <v>1</v>
      </c>
      <c r="F297" s="15">
        <f>F311</f>
        <v>0</v>
      </c>
      <c r="G297" s="26">
        <f>G311</f>
        <v>0</v>
      </c>
    </row>
    <row r="298" spans="1:8" ht="210" x14ac:dyDescent="0.35">
      <c r="A298" s="16"/>
      <c r="B298" s="16"/>
      <c r="C298" s="16"/>
      <c r="D298" s="17" t="s">
        <v>110</v>
      </c>
      <c r="E298" s="27"/>
      <c r="F298" s="16"/>
      <c r="G298" s="27"/>
    </row>
    <row r="299" spans="1:8" x14ac:dyDescent="0.35">
      <c r="A299" s="13" t="s">
        <v>13</v>
      </c>
      <c r="B299" s="13" t="s">
        <v>15</v>
      </c>
      <c r="C299" s="13" t="s">
        <v>11</v>
      </c>
      <c r="D299" s="14" t="s">
        <v>14</v>
      </c>
      <c r="E299" s="28">
        <v>1</v>
      </c>
      <c r="F299" s="18"/>
      <c r="G299" s="26">
        <f>ROUND(E299*F299,2)</f>
        <v>0</v>
      </c>
    </row>
    <row r="300" spans="1:8" ht="220.5" x14ac:dyDescent="0.35">
      <c r="A300" s="16"/>
      <c r="B300" s="16"/>
      <c r="C300" s="16"/>
      <c r="D300" s="17" t="s">
        <v>16</v>
      </c>
      <c r="E300" s="27"/>
      <c r="F300" s="16"/>
      <c r="G300" s="27"/>
    </row>
    <row r="301" spans="1:8" x14ac:dyDescent="0.35">
      <c r="A301" s="13" t="s">
        <v>17</v>
      </c>
      <c r="B301" s="13" t="s">
        <v>15</v>
      </c>
      <c r="C301" s="13" t="s">
        <v>11</v>
      </c>
      <c r="D301" s="14" t="s">
        <v>18</v>
      </c>
      <c r="E301" s="28">
        <v>1</v>
      </c>
      <c r="F301" s="18"/>
      <c r="G301" s="26">
        <f>ROUND(E301*F301,2)</f>
        <v>0</v>
      </c>
    </row>
    <row r="302" spans="1:8" ht="94.5" x14ac:dyDescent="0.35">
      <c r="A302" s="16"/>
      <c r="B302" s="16"/>
      <c r="C302" s="16"/>
      <c r="D302" s="17" t="s">
        <v>19</v>
      </c>
      <c r="E302" s="27"/>
      <c r="F302" s="16"/>
      <c r="G302" s="27"/>
    </row>
    <row r="303" spans="1:8" x14ac:dyDescent="0.35">
      <c r="A303" s="13" t="s">
        <v>20</v>
      </c>
      <c r="B303" s="13" t="s">
        <v>22</v>
      </c>
      <c r="C303" s="13" t="s">
        <v>11</v>
      </c>
      <c r="D303" s="14" t="s">
        <v>21</v>
      </c>
      <c r="E303" s="28">
        <v>1</v>
      </c>
      <c r="F303" s="18"/>
      <c r="G303" s="26">
        <f>ROUND(E303*F303,2)</f>
        <v>0</v>
      </c>
    </row>
    <row r="304" spans="1:8" ht="73.5" x14ac:dyDescent="0.35">
      <c r="A304" s="16"/>
      <c r="B304" s="16"/>
      <c r="C304" s="16"/>
      <c r="D304" s="17" t="s">
        <v>23</v>
      </c>
      <c r="E304" s="27"/>
      <c r="F304" s="16"/>
      <c r="G304" s="27"/>
    </row>
    <row r="305" spans="1:8" x14ac:dyDescent="0.35">
      <c r="A305" s="13" t="s">
        <v>24</v>
      </c>
      <c r="B305" s="13" t="s">
        <v>22</v>
      </c>
      <c r="C305" s="13" t="s">
        <v>11</v>
      </c>
      <c r="D305" s="14" t="s">
        <v>25</v>
      </c>
      <c r="E305" s="28">
        <v>1</v>
      </c>
      <c r="F305" s="18"/>
      <c r="G305" s="26">
        <f>ROUND(E305*F305,2)</f>
        <v>0</v>
      </c>
    </row>
    <row r="306" spans="1:8" ht="31.5" x14ac:dyDescent="0.35">
      <c r="A306" s="16"/>
      <c r="B306" s="16"/>
      <c r="C306" s="16"/>
      <c r="D306" s="17" t="s">
        <v>26</v>
      </c>
      <c r="E306" s="27"/>
      <c r="F306" s="16"/>
      <c r="G306" s="27"/>
    </row>
    <row r="307" spans="1:8" x14ac:dyDescent="0.35">
      <c r="A307" s="13" t="s">
        <v>27</v>
      </c>
      <c r="B307" s="13" t="s">
        <v>15</v>
      </c>
      <c r="C307" s="13" t="s">
        <v>11</v>
      </c>
      <c r="D307" s="14" t="s">
        <v>28</v>
      </c>
      <c r="E307" s="28">
        <v>1</v>
      </c>
      <c r="F307" s="18"/>
      <c r="G307" s="26">
        <f>ROUND(E307*F307,2)</f>
        <v>0</v>
      </c>
    </row>
    <row r="308" spans="1:8" ht="42" x14ac:dyDescent="0.35">
      <c r="A308" s="16"/>
      <c r="B308" s="16"/>
      <c r="C308" s="16"/>
      <c r="D308" s="17" t="s">
        <v>29</v>
      </c>
      <c r="E308" s="27"/>
      <c r="F308" s="16"/>
      <c r="G308" s="27"/>
    </row>
    <row r="309" spans="1:8" x14ac:dyDescent="0.35">
      <c r="A309" s="13" t="s">
        <v>30</v>
      </c>
      <c r="B309" s="13" t="s">
        <v>15</v>
      </c>
      <c r="C309" s="13" t="s">
        <v>11</v>
      </c>
      <c r="D309" s="14" t="s">
        <v>31</v>
      </c>
      <c r="E309" s="28">
        <v>1</v>
      </c>
      <c r="F309" s="18"/>
      <c r="G309" s="26">
        <f>ROUND(E309*F309,2)</f>
        <v>0</v>
      </c>
    </row>
    <row r="310" spans="1:8" ht="21" x14ac:dyDescent="0.35">
      <c r="A310" s="16"/>
      <c r="B310" s="16"/>
      <c r="C310" s="16"/>
      <c r="D310" s="17" t="s">
        <v>32</v>
      </c>
      <c r="E310" s="27"/>
      <c r="F310" s="16"/>
      <c r="G310" s="27"/>
    </row>
    <row r="311" spans="1:8" x14ac:dyDescent="0.35">
      <c r="A311" s="16"/>
      <c r="B311" s="16"/>
      <c r="C311" s="16"/>
      <c r="D311" s="19" t="s">
        <v>111</v>
      </c>
      <c r="E311" s="29">
        <v>1</v>
      </c>
      <c r="F311" s="9">
        <f>G299+G301+G303+G305+G307+G309</f>
        <v>0</v>
      </c>
      <c r="G311" s="25">
        <f>ROUND(F311*E311,2)</f>
        <v>0</v>
      </c>
    </row>
    <row r="312" spans="1:8" s="22" customFormat="1" x14ac:dyDescent="0.35">
      <c r="A312" s="20"/>
      <c r="B312" s="20"/>
      <c r="C312" s="20"/>
      <c r="D312" s="21"/>
      <c r="E312" s="30"/>
      <c r="F312" s="20"/>
      <c r="G312" s="30"/>
      <c r="H312" s="34"/>
    </row>
    <row r="313" spans="1:8" x14ac:dyDescent="0.35">
      <c r="A313" s="12" t="s">
        <v>112</v>
      </c>
      <c r="B313" s="13" t="s">
        <v>10</v>
      </c>
      <c r="C313" s="13" t="s">
        <v>11</v>
      </c>
      <c r="D313" s="14" t="s">
        <v>39</v>
      </c>
      <c r="E313" s="26">
        <f>E327</f>
        <v>2</v>
      </c>
      <c r="F313" s="15">
        <f>F327</f>
        <v>0</v>
      </c>
      <c r="G313" s="26">
        <f>G327</f>
        <v>0</v>
      </c>
    </row>
    <row r="314" spans="1:8" ht="210" x14ac:dyDescent="0.35">
      <c r="A314" s="16"/>
      <c r="B314" s="16"/>
      <c r="C314" s="16"/>
      <c r="D314" s="17" t="s">
        <v>113</v>
      </c>
      <c r="E314" s="27"/>
      <c r="F314" s="16"/>
      <c r="G314" s="27"/>
    </row>
    <row r="315" spans="1:8" x14ac:dyDescent="0.35">
      <c r="A315" s="13" t="s">
        <v>13</v>
      </c>
      <c r="B315" s="13" t="s">
        <v>15</v>
      </c>
      <c r="C315" s="13" t="s">
        <v>11</v>
      </c>
      <c r="D315" s="14" t="s">
        <v>14</v>
      </c>
      <c r="E315" s="28">
        <v>2</v>
      </c>
      <c r="F315" s="18"/>
      <c r="G315" s="26">
        <f>ROUND(E315*F315,2)</f>
        <v>0</v>
      </c>
    </row>
    <row r="316" spans="1:8" ht="220.5" x14ac:dyDescent="0.35">
      <c r="A316" s="16"/>
      <c r="B316" s="16"/>
      <c r="C316" s="16"/>
      <c r="D316" s="17" t="s">
        <v>16</v>
      </c>
      <c r="E316" s="27"/>
      <c r="F316" s="16"/>
      <c r="G316" s="27"/>
    </row>
    <row r="317" spans="1:8" x14ac:dyDescent="0.35">
      <c r="A317" s="13" t="s">
        <v>17</v>
      </c>
      <c r="B317" s="13" t="s">
        <v>15</v>
      </c>
      <c r="C317" s="13" t="s">
        <v>11</v>
      </c>
      <c r="D317" s="14" t="s">
        <v>18</v>
      </c>
      <c r="E317" s="28">
        <v>2</v>
      </c>
      <c r="F317" s="18"/>
      <c r="G317" s="26">
        <f>ROUND(E317*F317,2)</f>
        <v>0</v>
      </c>
    </row>
    <row r="318" spans="1:8" ht="94.5" x14ac:dyDescent="0.35">
      <c r="A318" s="16"/>
      <c r="B318" s="16"/>
      <c r="C318" s="16"/>
      <c r="D318" s="17" t="s">
        <v>19</v>
      </c>
      <c r="E318" s="27"/>
      <c r="F318" s="16"/>
      <c r="G318" s="27"/>
    </row>
    <row r="319" spans="1:8" x14ac:dyDescent="0.35">
      <c r="A319" s="13" t="s">
        <v>20</v>
      </c>
      <c r="B319" s="13" t="s">
        <v>22</v>
      </c>
      <c r="C319" s="13" t="s">
        <v>11</v>
      </c>
      <c r="D319" s="14" t="s">
        <v>21</v>
      </c>
      <c r="E319" s="28">
        <v>2</v>
      </c>
      <c r="F319" s="18"/>
      <c r="G319" s="26">
        <f>ROUND(E319*F319,2)</f>
        <v>0</v>
      </c>
    </row>
    <row r="320" spans="1:8" ht="73.5" x14ac:dyDescent="0.35">
      <c r="A320" s="16"/>
      <c r="B320" s="16"/>
      <c r="C320" s="16"/>
      <c r="D320" s="17" t="s">
        <v>23</v>
      </c>
      <c r="E320" s="27"/>
      <c r="F320" s="16"/>
      <c r="G320" s="27"/>
    </row>
    <row r="321" spans="1:8" x14ac:dyDescent="0.35">
      <c r="A321" s="13" t="s">
        <v>24</v>
      </c>
      <c r="B321" s="13" t="s">
        <v>22</v>
      </c>
      <c r="C321" s="13" t="s">
        <v>11</v>
      </c>
      <c r="D321" s="14" t="s">
        <v>25</v>
      </c>
      <c r="E321" s="28">
        <v>2</v>
      </c>
      <c r="F321" s="18"/>
      <c r="G321" s="26">
        <f>ROUND(E321*F321,2)</f>
        <v>0</v>
      </c>
    </row>
    <row r="322" spans="1:8" ht="31.5" x14ac:dyDescent="0.35">
      <c r="A322" s="16"/>
      <c r="B322" s="16"/>
      <c r="C322" s="16"/>
      <c r="D322" s="17" t="s">
        <v>26</v>
      </c>
      <c r="E322" s="27"/>
      <c r="F322" s="16"/>
      <c r="G322" s="27"/>
    </row>
    <row r="323" spans="1:8" x14ac:dyDescent="0.35">
      <c r="A323" s="13" t="s">
        <v>27</v>
      </c>
      <c r="B323" s="13" t="s">
        <v>15</v>
      </c>
      <c r="C323" s="13" t="s">
        <v>11</v>
      </c>
      <c r="D323" s="14" t="s">
        <v>28</v>
      </c>
      <c r="E323" s="28">
        <v>3</v>
      </c>
      <c r="F323" s="18"/>
      <c r="G323" s="26">
        <f>ROUND(E323*F323,2)</f>
        <v>0</v>
      </c>
    </row>
    <row r="324" spans="1:8" ht="42" x14ac:dyDescent="0.35">
      <c r="A324" s="16"/>
      <c r="B324" s="16"/>
      <c r="C324" s="16"/>
      <c r="D324" s="17" t="s">
        <v>29</v>
      </c>
      <c r="E324" s="27"/>
      <c r="F324" s="16"/>
      <c r="G324" s="27"/>
    </row>
    <row r="325" spans="1:8" x14ac:dyDescent="0.35">
      <c r="A325" s="13" t="s">
        <v>30</v>
      </c>
      <c r="B325" s="13" t="s">
        <v>15</v>
      </c>
      <c r="C325" s="13" t="s">
        <v>11</v>
      </c>
      <c r="D325" s="14" t="s">
        <v>31</v>
      </c>
      <c r="E325" s="28">
        <v>3</v>
      </c>
      <c r="F325" s="18"/>
      <c r="G325" s="26">
        <f>ROUND(E325*F325,2)</f>
        <v>0</v>
      </c>
    </row>
    <row r="326" spans="1:8" ht="21" x14ac:dyDescent="0.35">
      <c r="A326" s="16"/>
      <c r="B326" s="16"/>
      <c r="C326" s="16"/>
      <c r="D326" s="17" t="s">
        <v>32</v>
      </c>
      <c r="E326" s="27"/>
      <c r="F326" s="16"/>
      <c r="G326" s="27"/>
    </row>
    <row r="327" spans="1:8" x14ac:dyDescent="0.35">
      <c r="A327" s="16"/>
      <c r="B327" s="16"/>
      <c r="C327" s="16"/>
      <c r="D327" s="19" t="s">
        <v>114</v>
      </c>
      <c r="E327" s="29">
        <v>2</v>
      </c>
      <c r="F327" s="9">
        <f>G315+G317+G319+G321+G323+G325</f>
        <v>0</v>
      </c>
      <c r="G327" s="25">
        <f>ROUND(F327*E327,2)</f>
        <v>0</v>
      </c>
    </row>
    <row r="328" spans="1:8" s="22" customFormat="1" x14ac:dyDescent="0.35">
      <c r="A328" s="20"/>
      <c r="B328" s="20"/>
      <c r="C328" s="20"/>
      <c r="D328" s="21"/>
      <c r="E328" s="30"/>
      <c r="F328" s="20"/>
      <c r="G328" s="30"/>
      <c r="H328" s="34"/>
    </row>
    <row r="329" spans="1:8" x14ac:dyDescent="0.35">
      <c r="A329" s="12" t="s">
        <v>115</v>
      </c>
      <c r="B329" s="13" t="s">
        <v>10</v>
      </c>
      <c r="C329" s="13" t="s">
        <v>11</v>
      </c>
      <c r="D329" s="14" t="s">
        <v>97</v>
      </c>
      <c r="E329" s="26">
        <f>E343</f>
        <v>1</v>
      </c>
      <c r="F329" s="15">
        <f>F343</f>
        <v>0</v>
      </c>
      <c r="G329" s="26">
        <f>G343</f>
        <v>0</v>
      </c>
    </row>
    <row r="330" spans="1:8" ht="210" x14ac:dyDescent="0.35">
      <c r="A330" s="16"/>
      <c r="B330" s="16"/>
      <c r="C330" s="16"/>
      <c r="D330" s="17" t="s">
        <v>116</v>
      </c>
      <c r="E330" s="27"/>
      <c r="F330" s="16"/>
      <c r="G330" s="27"/>
    </row>
    <row r="331" spans="1:8" x14ac:dyDescent="0.35">
      <c r="A331" s="13" t="s">
        <v>13</v>
      </c>
      <c r="B331" s="13" t="s">
        <v>15</v>
      </c>
      <c r="C331" s="13" t="s">
        <v>11</v>
      </c>
      <c r="D331" s="14" t="s">
        <v>14</v>
      </c>
      <c r="E331" s="28">
        <v>1</v>
      </c>
      <c r="F331" s="18"/>
      <c r="G331" s="26">
        <f>ROUND(E331*F331,2)</f>
        <v>0</v>
      </c>
    </row>
    <row r="332" spans="1:8" ht="220.5" x14ac:dyDescent="0.35">
      <c r="A332" s="16"/>
      <c r="B332" s="16"/>
      <c r="C332" s="16"/>
      <c r="D332" s="17" t="s">
        <v>16</v>
      </c>
      <c r="E332" s="27"/>
      <c r="F332" s="16"/>
      <c r="G332" s="27"/>
    </row>
    <row r="333" spans="1:8" x14ac:dyDescent="0.35">
      <c r="A333" s="13" t="s">
        <v>17</v>
      </c>
      <c r="B333" s="13" t="s">
        <v>15</v>
      </c>
      <c r="C333" s="13" t="s">
        <v>11</v>
      </c>
      <c r="D333" s="14" t="s">
        <v>18</v>
      </c>
      <c r="E333" s="28">
        <v>1</v>
      </c>
      <c r="F333" s="18"/>
      <c r="G333" s="26">
        <f>ROUND(E333*F333,2)</f>
        <v>0</v>
      </c>
    </row>
    <row r="334" spans="1:8" ht="94.5" x14ac:dyDescent="0.35">
      <c r="A334" s="16"/>
      <c r="B334" s="16"/>
      <c r="C334" s="16"/>
      <c r="D334" s="17" t="s">
        <v>19</v>
      </c>
      <c r="E334" s="27"/>
      <c r="F334" s="16"/>
      <c r="G334" s="27"/>
    </row>
    <row r="335" spans="1:8" x14ac:dyDescent="0.35">
      <c r="A335" s="13" t="s">
        <v>20</v>
      </c>
      <c r="B335" s="13" t="s">
        <v>22</v>
      </c>
      <c r="C335" s="13" t="s">
        <v>11</v>
      </c>
      <c r="D335" s="14" t="s">
        <v>21</v>
      </c>
      <c r="E335" s="28">
        <v>1</v>
      </c>
      <c r="F335" s="18"/>
      <c r="G335" s="26">
        <f>ROUND(E335*F335,2)</f>
        <v>0</v>
      </c>
    </row>
    <row r="336" spans="1:8" ht="73.5" x14ac:dyDescent="0.35">
      <c r="A336" s="16"/>
      <c r="B336" s="16"/>
      <c r="C336" s="16"/>
      <c r="D336" s="17" t="s">
        <v>23</v>
      </c>
      <c r="E336" s="27"/>
      <c r="F336" s="16"/>
      <c r="G336" s="27"/>
    </row>
    <row r="337" spans="1:8" x14ac:dyDescent="0.35">
      <c r="A337" s="13" t="s">
        <v>24</v>
      </c>
      <c r="B337" s="13" t="s">
        <v>22</v>
      </c>
      <c r="C337" s="13" t="s">
        <v>11</v>
      </c>
      <c r="D337" s="14" t="s">
        <v>25</v>
      </c>
      <c r="E337" s="28">
        <v>1</v>
      </c>
      <c r="F337" s="18"/>
      <c r="G337" s="26">
        <f>ROUND(E337*F337,2)</f>
        <v>0</v>
      </c>
    </row>
    <row r="338" spans="1:8" ht="31.5" x14ac:dyDescent="0.35">
      <c r="A338" s="16"/>
      <c r="B338" s="16"/>
      <c r="C338" s="16"/>
      <c r="D338" s="17" t="s">
        <v>26</v>
      </c>
      <c r="E338" s="27"/>
      <c r="F338" s="16"/>
      <c r="G338" s="27"/>
    </row>
    <row r="339" spans="1:8" x14ac:dyDescent="0.35">
      <c r="A339" s="13" t="s">
        <v>27</v>
      </c>
      <c r="B339" s="13" t="s">
        <v>15</v>
      </c>
      <c r="C339" s="13" t="s">
        <v>11</v>
      </c>
      <c r="D339" s="14" t="s">
        <v>28</v>
      </c>
      <c r="E339" s="28">
        <v>1</v>
      </c>
      <c r="F339" s="18"/>
      <c r="G339" s="26">
        <f>ROUND(E339*F339,2)</f>
        <v>0</v>
      </c>
    </row>
    <row r="340" spans="1:8" ht="42" x14ac:dyDescent="0.35">
      <c r="A340" s="16"/>
      <c r="B340" s="16"/>
      <c r="C340" s="16"/>
      <c r="D340" s="17" t="s">
        <v>29</v>
      </c>
      <c r="E340" s="27"/>
      <c r="F340" s="16"/>
      <c r="G340" s="27"/>
    </row>
    <row r="341" spans="1:8" x14ac:dyDescent="0.35">
      <c r="A341" s="13" t="s">
        <v>30</v>
      </c>
      <c r="B341" s="13" t="s">
        <v>15</v>
      </c>
      <c r="C341" s="13" t="s">
        <v>11</v>
      </c>
      <c r="D341" s="14" t="s">
        <v>31</v>
      </c>
      <c r="E341" s="28">
        <v>1</v>
      </c>
      <c r="F341" s="18"/>
      <c r="G341" s="26">
        <f>ROUND(E341*F341,2)</f>
        <v>0</v>
      </c>
    </row>
    <row r="342" spans="1:8" ht="21" x14ac:dyDescent="0.35">
      <c r="A342" s="16"/>
      <c r="B342" s="16"/>
      <c r="C342" s="16"/>
      <c r="D342" s="17" t="s">
        <v>32</v>
      </c>
      <c r="E342" s="27"/>
      <c r="F342" s="16"/>
      <c r="G342" s="27"/>
    </row>
    <row r="343" spans="1:8" x14ac:dyDescent="0.35">
      <c r="A343" s="16"/>
      <c r="B343" s="16"/>
      <c r="C343" s="16"/>
      <c r="D343" s="19" t="s">
        <v>117</v>
      </c>
      <c r="E343" s="29">
        <v>1</v>
      </c>
      <c r="F343" s="9">
        <f>G331+G333+G335+G337+G339+G341</f>
        <v>0</v>
      </c>
      <c r="G343" s="25">
        <f>ROUND(F343*E343,2)</f>
        <v>0</v>
      </c>
    </row>
    <row r="344" spans="1:8" s="22" customFormat="1" x14ac:dyDescent="0.35">
      <c r="A344" s="20"/>
      <c r="B344" s="20"/>
      <c r="C344" s="20"/>
      <c r="D344" s="21"/>
      <c r="E344" s="30"/>
      <c r="F344" s="20"/>
      <c r="G344" s="30"/>
      <c r="H344" s="34"/>
    </row>
    <row r="345" spans="1:8" x14ac:dyDescent="0.35">
      <c r="A345" s="12" t="s">
        <v>118</v>
      </c>
      <c r="B345" s="13" t="s">
        <v>10</v>
      </c>
      <c r="C345" s="13" t="s">
        <v>11</v>
      </c>
      <c r="D345" s="14" t="s">
        <v>43</v>
      </c>
      <c r="E345" s="26">
        <f>E359</f>
        <v>1</v>
      </c>
      <c r="F345" s="15">
        <f>F359</f>
        <v>0</v>
      </c>
      <c r="G345" s="26">
        <f>G359</f>
        <v>0</v>
      </c>
    </row>
    <row r="346" spans="1:8" ht="210" x14ac:dyDescent="0.35">
      <c r="A346" s="16"/>
      <c r="B346" s="16"/>
      <c r="C346" s="16"/>
      <c r="D346" s="17" t="s">
        <v>119</v>
      </c>
      <c r="E346" s="27"/>
      <c r="F346" s="16"/>
      <c r="G346" s="27"/>
    </row>
    <row r="347" spans="1:8" x14ac:dyDescent="0.35">
      <c r="A347" s="13" t="s">
        <v>13</v>
      </c>
      <c r="B347" s="13" t="s">
        <v>15</v>
      </c>
      <c r="C347" s="13" t="s">
        <v>11</v>
      </c>
      <c r="D347" s="14" t="s">
        <v>14</v>
      </c>
      <c r="E347" s="28">
        <v>2</v>
      </c>
      <c r="F347" s="18"/>
      <c r="G347" s="26">
        <f>ROUND(E347*F347,2)</f>
        <v>0</v>
      </c>
    </row>
    <row r="348" spans="1:8" ht="220.5" x14ac:dyDescent="0.35">
      <c r="A348" s="16"/>
      <c r="B348" s="16"/>
      <c r="C348" s="16"/>
      <c r="D348" s="17" t="s">
        <v>16</v>
      </c>
      <c r="E348" s="27"/>
      <c r="F348" s="16"/>
      <c r="G348" s="27"/>
    </row>
    <row r="349" spans="1:8" x14ac:dyDescent="0.35">
      <c r="A349" s="13" t="s">
        <v>17</v>
      </c>
      <c r="B349" s="13" t="s">
        <v>15</v>
      </c>
      <c r="C349" s="13" t="s">
        <v>11</v>
      </c>
      <c r="D349" s="14" t="s">
        <v>18</v>
      </c>
      <c r="E349" s="28">
        <v>2</v>
      </c>
      <c r="F349" s="18"/>
      <c r="G349" s="26">
        <f>ROUND(E349*F349,2)</f>
        <v>0</v>
      </c>
    </row>
    <row r="350" spans="1:8" ht="94.5" x14ac:dyDescent="0.35">
      <c r="A350" s="16"/>
      <c r="B350" s="16"/>
      <c r="C350" s="16"/>
      <c r="D350" s="17" t="s">
        <v>19</v>
      </c>
      <c r="E350" s="27"/>
      <c r="F350" s="16"/>
      <c r="G350" s="27"/>
    </row>
    <row r="351" spans="1:8" x14ac:dyDescent="0.35">
      <c r="A351" s="13" t="s">
        <v>20</v>
      </c>
      <c r="B351" s="13" t="s">
        <v>22</v>
      </c>
      <c r="C351" s="13" t="s">
        <v>11</v>
      </c>
      <c r="D351" s="14" t="s">
        <v>21</v>
      </c>
      <c r="E351" s="28">
        <v>2</v>
      </c>
      <c r="F351" s="18"/>
      <c r="G351" s="26">
        <f>ROUND(E351*F351,2)</f>
        <v>0</v>
      </c>
    </row>
    <row r="352" spans="1:8" ht="73.5" x14ac:dyDescent="0.35">
      <c r="A352" s="16"/>
      <c r="B352" s="16"/>
      <c r="C352" s="16"/>
      <c r="D352" s="17" t="s">
        <v>23</v>
      </c>
      <c r="E352" s="27"/>
      <c r="F352" s="16"/>
      <c r="G352" s="27"/>
    </row>
    <row r="353" spans="1:8" x14ac:dyDescent="0.35">
      <c r="A353" s="13" t="s">
        <v>24</v>
      </c>
      <c r="B353" s="13" t="s">
        <v>22</v>
      </c>
      <c r="C353" s="13" t="s">
        <v>11</v>
      </c>
      <c r="D353" s="14" t="s">
        <v>25</v>
      </c>
      <c r="E353" s="28">
        <v>2</v>
      </c>
      <c r="F353" s="18"/>
      <c r="G353" s="26">
        <f>ROUND(E353*F353,2)</f>
        <v>0</v>
      </c>
    </row>
    <row r="354" spans="1:8" ht="31.5" x14ac:dyDescent="0.35">
      <c r="A354" s="16"/>
      <c r="B354" s="16"/>
      <c r="C354" s="16"/>
      <c r="D354" s="17" t="s">
        <v>26</v>
      </c>
      <c r="E354" s="27"/>
      <c r="F354" s="16"/>
      <c r="G354" s="27"/>
    </row>
    <row r="355" spans="1:8" x14ac:dyDescent="0.35">
      <c r="A355" s="13" t="s">
        <v>27</v>
      </c>
      <c r="B355" s="13" t="s">
        <v>15</v>
      </c>
      <c r="C355" s="13" t="s">
        <v>11</v>
      </c>
      <c r="D355" s="14" t="s">
        <v>28</v>
      </c>
      <c r="E355" s="28">
        <v>3</v>
      </c>
      <c r="F355" s="18"/>
      <c r="G355" s="26">
        <f>ROUND(E355*F355,2)</f>
        <v>0</v>
      </c>
    </row>
    <row r="356" spans="1:8" ht="42" x14ac:dyDescent="0.35">
      <c r="A356" s="16"/>
      <c r="B356" s="16"/>
      <c r="C356" s="16"/>
      <c r="D356" s="17" t="s">
        <v>29</v>
      </c>
      <c r="E356" s="27"/>
      <c r="F356" s="16"/>
      <c r="G356" s="27"/>
    </row>
    <row r="357" spans="1:8" x14ac:dyDescent="0.35">
      <c r="A357" s="13" t="s">
        <v>30</v>
      </c>
      <c r="B357" s="13" t="s">
        <v>15</v>
      </c>
      <c r="C357" s="13" t="s">
        <v>11</v>
      </c>
      <c r="D357" s="14" t="s">
        <v>31</v>
      </c>
      <c r="E357" s="28">
        <v>3</v>
      </c>
      <c r="F357" s="18"/>
      <c r="G357" s="26">
        <f>ROUND(E357*F357,2)</f>
        <v>0</v>
      </c>
    </row>
    <row r="358" spans="1:8" ht="21" x14ac:dyDescent="0.35">
      <c r="A358" s="16"/>
      <c r="B358" s="16"/>
      <c r="C358" s="16"/>
      <c r="D358" s="17" t="s">
        <v>32</v>
      </c>
      <c r="E358" s="27"/>
      <c r="F358" s="16"/>
      <c r="G358" s="27"/>
    </row>
    <row r="359" spans="1:8" x14ac:dyDescent="0.35">
      <c r="A359" s="16"/>
      <c r="B359" s="16"/>
      <c r="C359" s="16"/>
      <c r="D359" s="19" t="s">
        <v>120</v>
      </c>
      <c r="E359" s="29">
        <v>1</v>
      </c>
      <c r="F359" s="9">
        <f>G347+G349+G351+G353+G355+G357</f>
        <v>0</v>
      </c>
      <c r="G359" s="25">
        <f>ROUND(F359*E359,2)</f>
        <v>0</v>
      </c>
    </row>
    <row r="360" spans="1:8" s="22" customFormat="1" x14ac:dyDescent="0.35">
      <c r="A360" s="20"/>
      <c r="B360" s="20"/>
      <c r="C360" s="20"/>
      <c r="D360" s="21"/>
      <c r="E360" s="30"/>
      <c r="F360" s="20"/>
      <c r="G360" s="30"/>
      <c r="H360" s="34"/>
    </row>
    <row r="361" spans="1:8" x14ac:dyDescent="0.35">
      <c r="A361" s="12" t="s">
        <v>46</v>
      </c>
      <c r="B361" s="13" t="s">
        <v>10</v>
      </c>
      <c r="C361" s="13" t="s">
        <v>48</v>
      </c>
      <c r="D361" s="14" t="s">
        <v>47</v>
      </c>
      <c r="E361" s="26">
        <f>E364</f>
        <v>750</v>
      </c>
      <c r="F361" s="15">
        <f>F364</f>
        <v>0</v>
      </c>
      <c r="G361" s="26">
        <f>G364</f>
        <v>0</v>
      </c>
    </row>
    <row r="362" spans="1:8" ht="304.5" x14ac:dyDescent="0.35">
      <c r="A362" s="16"/>
      <c r="B362" s="16"/>
      <c r="C362" s="16"/>
      <c r="D362" s="17" t="s">
        <v>49</v>
      </c>
      <c r="E362" s="27"/>
      <c r="F362" s="16"/>
      <c r="G362" s="27"/>
    </row>
    <row r="363" spans="1:8" x14ac:dyDescent="0.35">
      <c r="A363" s="13" t="s">
        <v>50</v>
      </c>
      <c r="B363" s="13" t="s">
        <v>15</v>
      </c>
      <c r="C363" s="13" t="s">
        <v>48</v>
      </c>
      <c r="D363" s="14" t="s">
        <v>51</v>
      </c>
      <c r="E363" s="28">
        <v>1</v>
      </c>
      <c r="F363" s="18"/>
      <c r="G363" s="26">
        <f>ROUND(E363*F363,2)</f>
        <v>0</v>
      </c>
    </row>
    <row r="364" spans="1:8" x14ac:dyDescent="0.35">
      <c r="A364" s="16"/>
      <c r="B364" s="16"/>
      <c r="C364" s="16"/>
      <c r="D364" s="19" t="s">
        <v>52</v>
      </c>
      <c r="E364" s="29">
        <v>750</v>
      </c>
      <c r="F364" s="9">
        <f>G363</f>
        <v>0</v>
      </c>
      <c r="G364" s="25">
        <f>ROUND(F364*E364,2)</f>
        <v>0</v>
      </c>
    </row>
    <row r="365" spans="1:8" s="22" customFormat="1" x14ac:dyDescent="0.35">
      <c r="A365" s="20"/>
      <c r="B365" s="20"/>
      <c r="C365" s="20"/>
      <c r="D365" s="21"/>
      <c r="E365" s="30"/>
      <c r="F365" s="20"/>
      <c r="G365" s="30"/>
      <c r="H365" s="34"/>
    </row>
    <row r="366" spans="1:8" x14ac:dyDescent="0.35">
      <c r="A366" s="12" t="s">
        <v>53</v>
      </c>
      <c r="B366" s="13" t="s">
        <v>10</v>
      </c>
      <c r="C366" s="13" t="s">
        <v>55</v>
      </c>
      <c r="D366" s="14" t="s">
        <v>54</v>
      </c>
      <c r="E366" s="26">
        <f>E370</f>
        <v>162</v>
      </c>
      <c r="F366" s="15">
        <f>F370</f>
        <v>0</v>
      </c>
      <c r="G366" s="26">
        <f>G370</f>
        <v>0</v>
      </c>
    </row>
    <row r="367" spans="1:8" ht="42" x14ac:dyDescent="0.35">
      <c r="A367" s="16"/>
      <c r="B367" s="16"/>
      <c r="C367" s="16"/>
      <c r="D367" s="17" t="s">
        <v>56</v>
      </c>
      <c r="E367" s="27"/>
      <c r="F367" s="16"/>
      <c r="G367" s="27"/>
    </row>
    <row r="368" spans="1:8" x14ac:dyDescent="0.35">
      <c r="A368" s="13" t="s">
        <v>57</v>
      </c>
      <c r="B368" s="13" t="s">
        <v>15</v>
      </c>
      <c r="C368" s="13" t="s">
        <v>59</v>
      </c>
      <c r="D368" s="14" t="s">
        <v>58</v>
      </c>
      <c r="E368" s="28">
        <v>1</v>
      </c>
      <c r="F368" s="18"/>
      <c r="G368" s="26">
        <f>ROUND(E368*F368,2)</f>
        <v>0</v>
      </c>
    </row>
    <row r="369" spans="1:8" x14ac:dyDescent="0.35">
      <c r="A369" s="13" t="s">
        <v>60</v>
      </c>
      <c r="B369" s="13" t="s">
        <v>15</v>
      </c>
      <c r="C369" s="13" t="s">
        <v>59</v>
      </c>
      <c r="D369" s="14" t="s">
        <v>61</v>
      </c>
      <c r="E369" s="28">
        <v>1.2</v>
      </c>
      <c r="F369" s="18"/>
      <c r="G369" s="26">
        <f>ROUND(E369*F369,2)</f>
        <v>0</v>
      </c>
    </row>
    <row r="370" spans="1:8" x14ac:dyDescent="0.35">
      <c r="A370" s="16"/>
      <c r="B370" s="16"/>
      <c r="C370" s="16"/>
      <c r="D370" s="19" t="s">
        <v>62</v>
      </c>
      <c r="E370" s="29">
        <v>162</v>
      </c>
      <c r="F370" s="9">
        <f>G368+G369</f>
        <v>0</v>
      </c>
      <c r="G370" s="25">
        <f>ROUND(F370*E370,2)</f>
        <v>0</v>
      </c>
    </row>
    <row r="371" spans="1:8" s="22" customFormat="1" x14ac:dyDescent="0.35">
      <c r="A371" s="20"/>
      <c r="B371" s="20"/>
      <c r="C371" s="20"/>
      <c r="D371" s="21"/>
      <c r="E371" s="30"/>
      <c r="F371" s="20"/>
      <c r="G371" s="30"/>
      <c r="H371" s="34"/>
    </row>
    <row r="372" spans="1:8" x14ac:dyDescent="0.35">
      <c r="A372" s="13" t="s">
        <v>63</v>
      </c>
      <c r="B372" s="13" t="s">
        <v>10</v>
      </c>
      <c r="C372" s="13" t="s">
        <v>11</v>
      </c>
      <c r="D372" s="14" t="s">
        <v>64</v>
      </c>
      <c r="E372" s="29">
        <v>12</v>
      </c>
      <c r="F372" s="18"/>
      <c r="G372" s="26">
        <f>ROUND(E372*F372,2)</f>
        <v>0</v>
      </c>
    </row>
    <row r="373" spans="1:8" ht="84" x14ac:dyDescent="0.35">
      <c r="A373" s="16"/>
      <c r="B373" s="16"/>
      <c r="C373" s="16"/>
      <c r="D373" s="17" t="s">
        <v>65</v>
      </c>
      <c r="E373" s="27"/>
      <c r="F373" s="16"/>
      <c r="G373" s="27"/>
    </row>
    <row r="374" spans="1:8" x14ac:dyDescent="0.35">
      <c r="A374" s="16"/>
      <c r="B374" s="16"/>
      <c r="C374" s="16"/>
      <c r="D374" s="17"/>
      <c r="E374" s="27"/>
      <c r="F374" s="16"/>
      <c r="G374" s="27"/>
    </row>
    <row r="375" spans="1:8" x14ac:dyDescent="0.35">
      <c r="A375" s="16"/>
      <c r="B375" s="16"/>
      <c r="C375" s="16"/>
      <c r="D375" s="19" t="s">
        <v>121</v>
      </c>
      <c r="E375" s="29">
        <v>1</v>
      </c>
      <c r="F375" s="9">
        <f>G295+G311+G327+G343+G359+G364+G370+G372</f>
        <v>0</v>
      </c>
      <c r="G375" s="25">
        <f>ROUND(F375*E375,2)</f>
        <v>0</v>
      </c>
    </row>
    <row r="376" spans="1:8" s="22" customFormat="1" x14ac:dyDescent="0.35">
      <c r="A376" s="20"/>
      <c r="B376" s="20"/>
      <c r="C376" s="20"/>
      <c r="D376" s="21"/>
      <c r="E376" s="30"/>
      <c r="F376" s="20"/>
      <c r="G376" s="30"/>
      <c r="H376" s="34"/>
    </row>
    <row r="377" spans="1:8" x14ac:dyDescent="0.35">
      <c r="A377" s="10" t="s">
        <v>122</v>
      </c>
      <c r="B377" s="10" t="s">
        <v>2</v>
      </c>
      <c r="C377" s="10" t="s">
        <v>3</v>
      </c>
      <c r="D377" s="11" t="s">
        <v>123</v>
      </c>
      <c r="E377" s="25">
        <f>E472</f>
        <v>1</v>
      </c>
      <c r="F377" s="9">
        <f>F472</f>
        <v>0</v>
      </c>
      <c r="G377" s="25">
        <f>G472</f>
        <v>0</v>
      </c>
    </row>
    <row r="378" spans="1:8" x14ac:dyDescent="0.35">
      <c r="A378" s="12" t="s">
        <v>124</v>
      </c>
      <c r="B378" s="13" t="s">
        <v>10</v>
      </c>
      <c r="C378" s="13" t="s">
        <v>11</v>
      </c>
      <c r="D378" s="14" t="s">
        <v>9</v>
      </c>
      <c r="E378" s="26">
        <f>E392</f>
        <v>1</v>
      </c>
      <c r="F378" s="15">
        <f>F392</f>
        <v>0</v>
      </c>
      <c r="G378" s="26">
        <f>G392</f>
        <v>0</v>
      </c>
    </row>
    <row r="379" spans="1:8" ht="199.5" x14ac:dyDescent="0.35">
      <c r="A379" s="16"/>
      <c r="B379" s="16"/>
      <c r="C379" s="16"/>
      <c r="D379" s="17" t="s">
        <v>125</v>
      </c>
      <c r="E379" s="27"/>
      <c r="F379" s="16"/>
      <c r="G379" s="27"/>
    </row>
    <row r="380" spans="1:8" x14ac:dyDescent="0.35">
      <c r="A380" s="13" t="s">
        <v>13</v>
      </c>
      <c r="B380" s="13" t="s">
        <v>15</v>
      </c>
      <c r="C380" s="13" t="s">
        <v>11</v>
      </c>
      <c r="D380" s="14" t="s">
        <v>14</v>
      </c>
      <c r="E380" s="28">
        <v>4</v>
      </c>
      <c r="F380" s="18"/>
      <c r="G380" s="26">
        <f>ROUND(E380*F380,2)</f>
        <v>0</v>
      </c>
    </row>
    <row r="381" spans="1:8" ht="220.5" x14ac:dyDescent="0.35">
      <c r="A381" s="16"/>
      <c r="B381" s="16"/>
      <c r="C381" s="16"/>
      <c r="D381" s="17" t="s">
        <v>16</v>
      </c>
      <c r="E381" s="27"/>
      <c r="F381" s="16"/>
      <c r="G381" s="27"/>
    </row>
    <row r="382" spans="1:8" x14ac:dyDescent="0.35">
      <c r="A382" s="13" t="s">
        <v>17</v>
      </c>
      <c r="B382" s="13" t="s">
        <v>15</v>
      </c>
      <c r="C382" s="13" t="s">
        <v>11</v>
      </c>
      <c r="D382" s="14" t="s">
        <v>18</v>
      </c>
      <c r="E382" s="28">
        <v>4</v>
      </c>
      <c r="F382" s="18"/>
      <c r="G382" s="26">
        <f>ROUND(E382*F382,2)</f>
        <v>0</v>
      </c>
    </row>
    <row r="383" spans="1:8" ht="94.5" x14ac:dyDescent="0.35">
      <c r="A383" s="16"/>
      <c r="B383" s="16"/>
      <c r="C383" s="16"/>
      <c r="D383" s="17" t="s">
        <v>19</v>
      </c>
      <c r="E383" s="27"/>
      <c r="F383" s="16"/>
      <c r="G383" s="27"/>
    </row>
    <row r="384" spans="1:8" x14ac:dyDescent="0.35">
      <c r="A384" s="13" t="s">
        <v>20</v>
      </c>
      <c r="B384" s="13" t="s">
        <v>22</v>
      </c>
      <c r="C384" s="13" t="s">
        <v>11</v>
      </c>
      <c r="D384" s="14" t="s">
        <v>21</v>
      </c>
      <c r="E384" s="28">
        <v>4</v>
      </c>
      <c r="F384" s="18"/>
      <c r="G384" s="26">
        <f>ROUND(E384*F384,2)</f>
        <v>0</v>
      </c>
    </row>
    <row r="385" spans="1:8" ht="73.5" x14ac:dyDescent="0.35">
      <c r="A385" s="16"/>
      <c r="B385" s="16"/>
      <c r="C385" s="16"/>
      <c r="D385" s="17" t="s">
        <v>23</v>
      </c>
      <c r="E385" s="27"/>
      <c r="F385" s="16"/>
      <c r="G385" s="27"/>
    </row>
    <row r="386" spans="1:8" x14ac:dyDescent="0.35">
      <c r="A386" s="13" t="s">
        <v>24</v>
      </c>
      <c r="B386" s="13" t="s">
        <v>22</v>
      </c>
      <c r="C386" s="13" t="s">
        <v>11</v>
      </c>
      <c r="D386" s="14" t="s">
        <v>25</v>
      </c>
      <c r="E386" s="28">
        <v>4</v>
      </c>
      <c r="F386" s="18"/>
      <c r="G386" s="26">
        <f>ROUND(E386*F386,2)</f>
        <v>0</v>
      </c>
    </row>
    <row r="387" spans="1:8" ht="31.5" x14ac:dyDescent="0.35">
      <c r="A387" s="16"/>
      <c r="B387" s="16"/>
      <c r="C387" s="16"/>
      <c r="D387" s="17" t="s">
        <v>26</v>
      </c>
      <c r="E387" s="27"/>
      <c r="F387" s="16"/>
      <c r="G387" s="27"/>
    </row>
    <row r="388" spans="1:8" x14ac:dyDescent="0.35">
      <c r="A388" s="13" t="s">
        <v>27</v>
      </c>
      <c r="B388" s="13" t="s">
        <v>15</v>
      </c>
      <c r="C388" s="13" t="s">
        <v>11</v>
      </c>
      <c r="D388" s="14" t="s">
        <v>28</v>
      </c>
      <c r="E388" s="28">
        <v>4</v>
      </c>
      <c r="F388" s="18"/>
      <c r="G388" s="26">
        <f>ROUND(E388*F388,2)</f>
        <v>0</v>
      </c>
    </row>
    <row r="389" spans="1:8" ht="42" x14ac:dyDescent="0.35">
      <c r="A389" s="16"/>
      <c r="B389" s="16"/>
      <c r="C389" s="16"/>
      <c r="D389" s="17" t="s">
        <v>29</v>
      </c>
      <c r="E389" s="27"/>
      <c r="F389" s="16"/>
      <c r="G389" s="27"/>
    </row>
    <row r="390" spans="1:8" x14ac:dyDescent="0.35">
      <c r="A390" s="13" t="s">
        <v>30</v>
      </c>
      <c r="B390" s="13" t="s">
        <v>15</v>
      </c>
      <c r="C390" s="13" t="s">
        <v>11</v>
      </c>
      <c r="D390" s="14" t="s">
        <v>31</v>
      </c>
      <c r="E390" s="28">
        <v>4</v>
      </c>
      <c r="F390" s="18"/>
      <c r="G390" s="26">
        <f>ROUND(E390*F390,2)</f>
        <v>0</v>
      </c>
    </row>
    <row r="391" spans="1:8" ht="21" x14ac:dyDescent="0.35">
      <c r="A391" s="16"/>
      <c r="B391" s="16"/>
      <c r="C391" s="16"/>
      <c r="D391" s="17" t="s">
        <v>32</v>
      </c>
      <c r="E391" s="27"/>
      <c r="F391" s="16"/>
      <c r="G391" s="27"/>
    </row>
    <row r="392" spans="1:8" x14ac:dyDescent="0.35">
      <c r="A392" s="16"/>
      <c r="B392" s="16"/>
      <c r="C392" s="16"/>
      <c r="D392" s="19" t="s">
        <v>126</v>
      </c>
      <c r="E392" s="29">
        <v>1</v>
      </c>
      <c r="F392" s="9">
        <f>G380+G382+G384+G386+G388+G390</f>
        <v>0</v>
      </c>
      <c r="G392" s="25">
        <f>ROUND(F392*E392,2)</f>
        <v>0</v>
      </c>
    </row>
    <row r="393" spans="1:8" s="22" customFormat="1" x14ac:dyDescent="0.35">
      <c r="A393" s="20"/>
      <c r="B393" s="20"/>
      <c r="C393" s="20"/>
      <c r="D393" s="21"/>
      <c r="E393" s="30"/>
      <c r="F393" s="20"/>
      <c r="G393" s="30"/>
      <c r="H393" s="34"/>
    </row>
    <row r="394" spans="1:8" x14ac:dyDescent="0.35">
      <c r="A394" s="12" t="s">
        <v>127</v>
      </c>
      <c r="B394" s="13" t="s">
        <v>10</v>
      </c>
      <c r="C394" s="13" t="s">
        <v>11</v>
      </c>
      <c r="D394" s="14" t="s">
        <v>35</v>
      </c>
      <c r="E394" s="26">
        <f>E408</f>
        <v>1</v>
      </c>
      <c r="F394" s="15">
        <f>F408</f>
        <v>0</v>
      </c>
      <c r="G394" s="26">
        <f>G408</f>
        <v>0</v>
      </c>
    </row>
    <row r="395" spans="1:8" ht="210" x14ac:dyDescent="0.35">
      <c r="A395" s="16"/>
      <c r="B395" s="16"/>
      <c r="C395" s="16"/>
      <c r="D395" s="17" t="s">
        <v>128</v>
      </c>
      <c r="E395" s="27"/>
      <c r="F395" s="16"/>
      <c r="G395" s="27"/>
    </row>
    <row r="396" spans="1:8" x14ac:dyDescent="0.35">
      <c r="A396" s="13" t="s">
        <v>13</v>
      </c>
      <c r="B396" s="13" t="s">
        <v>15</v>
      </c>
      <c r="C396" s="13" t="s">
        <v>11</v>
      </c>
      <c r="D396" s="14" t="s">
        <v>14</v>
      </c>
      <c r="E396" s="28">
        <v>1</v>
      </c>
      <c r="F396" s="18"/>
      <c r="G396" s="26">
        <f>ROUND(E396*F396,2)</f>
        <v>0</v>
      </c>
    </row>
    <row r="397" spans="1:8" ht="220.5" x14ac:dyDescent="0.35">
      <c r="A397" s="16"/>
      <c r="B397" s="16"/>
      <c r="C397" s="16"/>
      <c r="D397" s="17" t="s">
        <v>16</v>
      </c>
      <c r="E397" s="27"/>
      <c r="F397" s="16"/>
      <c r="G397" s="27"/>
    </row>
    <row r="398" spans="1:8" x14ac:dyDescent="0.35">
      <c r="A398" s="13" t="s">
        <v>17</v>
      </c>
      <c r="B398" s="13" t="s">
        <v>15</v>
      </c>
      <c r="C398" s="13" t="s">
        <v>11</v>
      </c>
      <c r="D398" s="14" t="s">
        <v>18</v>
      </c>
      <c r="E398" s="28">
        <v>1</v>
      </c>
      <c r="F398" s="18"/>
      <c r="G398" s="26">
        <f>ROUND(E398*F398,2)</f>
        <v>0</v>
      </c>
    </row>
    <row r="399" spans="1:8" ht="94.5" x14ac:dyDescent="0.35">
      <c r="A399" s="16"/>
      <c r="B399" s="16"/>
      <c r="C399" s="16"/>
      <c r="D399" s="17" t="s">
        <v>19</v>
      </c>
      <c r="E399" s="27"/>
      <c r="F399" s="16"/>
      <c r="G399" s="27"/>
    </row>
    <row r="400" spans="1:8" x14ac:dyDescent="0.35">
      <c r="A400" s="13" t="s">
        <v>20</v>
      </c>
      <c r="B400" s="13" t="s">
        <v>22</v>
      </c>
      <c r="C400" s="13" t="s">
        <v>11</v>
      </c>
      <c r="D400" s="14" t="s">
        <v>21</v>
      </c>
      <c r="E400" s="28">
        <v>1</v>
      </c>
      <c r="F400" s="18"/>
      <c r="G400" s="26">
        <f>ROUND(E400*F400,2)</f>
        <v>0</v>
      </c>
    </row>
    <row r="401" spans="1:8" ht="73.5" x14ac:dyDescent="0.35">
      <c r="A401" s="16"/>
      <c r="B401" s="16"/>
      <c r="C401" s="16"/>
      <c r="D401" s="17" t="s">
        <v>23</v>
      </c>
      <c r="E401" s="27"/>
      <c r="F401" s="16"/>
      <c r="G401" s="27"/>
    </row>
    <row r="402" spans="1:8" x14ac:dyDescent="0.35">
      <c r="A402" s="13" t="s">
        <v>24</v>
      </c>
      <c r="B402" s="13" t="s">
        <v>22</v>
      </c>
      <c r="C402" s="13" t="s">
        <v>11</v>
      </c>
      <c r="D402" s="14" t="s">
        <v>25</v>
      </c>
      <c r="E402" s="28">
        <v>1</v>
      </c>
      <c r="F402" s="18"/>
      <c r="G402" s="26">
        <f>ROUND(E402*F402,2)</f>
        <v>0</v>
      </c>
    </row>
    <row r="403" spans="1:8" ht="31.5" x14ac:dyDescent="0.35">
      <c r="A403" s="16"/>
      <c r="B403" s="16"/>
      <c r="C403" s="16"/>
      <c r="D403" s="17" t="s">
        <v>26</v>
      </c>
      <c r="E403" s="27"/>
      <c r="F403" s="16"/>
      <c r="G403" s="27"/>
    </row>
    <row r="404" spans="1:8" x14ac:dyDescent="0.35">
      <c r="A404" s="13" t="s">
        <v>27</v>
      </c>
      <c r="B404" s="13" t="s">
        <v>15</v>
      </c>
      <c r="C404" s="13" t="s">
        <v>11</v>
      </c>
      <c r="D404" s="14" t="s">
        <v>28</v>
      </c>
      <c r="E404" s="28">
        <v>1</v>
      </c>
      <c r="F404" s="18"/>
      <c r="G404" s="26">
        <f>ROUND(E404*F404,2)</f>
        <v>0</v>
      </c>
    </row>
    <row r="405" spans="1:8" ht="42" x14ac:dyDescent="0.35">
      <c r="A405" s="16"/>
      <c r="B405" s="16"/>
      <c r="C405" s="16"/>
      <c r="D405" s="17" t="s">
        <v>29</v>
      </c>
      <c r="E405" s="27"/>
      <c r="F405" s="16"/>
      <c r="G405" s="27"/>
    </row>
    <row r="406" spans="1:8" x14ac:dyDescent="0.35">
      <c r="A406" s="13" t="s">
        <v>30</v>
      </c>
      <c r="B406" s="13" t="s">
        <v>15</v>
      </c>
      <c r="C406" s="13" t="s">
        <v>11</v>
      </c>
      <c r="D406" s="14" t="s">
        <v>31</v>
      </c>
      <c r="E406" s="28">
        <v>1</v>
      </c>
      <c r="F406" s="18"/>
      <c r="G406" s="26">
        <f>ROUND(E406*F406,2)</f>
        <v>0</v>
      </c>
    </row>
    <row r="407" spans="1:8" ht="21" x14ac:dyDescent="0.35">
      <c r="A407" s="16"/>
      <c r="B407" s="16"/>
      <c r="C407" s="16"/>
      <c r="D407" s="17" t="s">
        <v>32</v>
      </c>
      <c r="E407" s="27"/>
      <c r="F407" s="16"/>
      <c r="G407" s="27"/>
    </row>
    <row r="408" spans="1:8" x14ac:dyDescent="0.35">
      <c r="A408" s="16"/>
      <c r="B408" s="16"/>
      <c r="C408" s="16"/>
      <c r="D408" s="19" t="s">
        <v>129</v>
      </c>
      <c r="E408" s="29">
        <v>1</v>
      </c>
      <c r="F408" s="9">
        <f>G396+G398+G400+G402+G404+G406</f>
        <v>0</v>
      </c>
      <c r="G408" s="25">
        <f>ROUND(F408*E408,2)</f>
        <v>0</v>
      </c>
    </row>
    <row r="409" spans="1:8" s="22" customFormat="1" x14ac:dyDescent="0.35">
      <c r="A409" s="20"/>
      <c r="B409" s="20"/>
      <c r="C409" s="20"/>
      <c r="D409" s="21"/>
      <c r="E409" s="30"/>
      <c r="F409" s="20"/>
      <c r="G409" s="30"/>
      <c r="H409" s="34"/>
    </row>
    <row r="410" spans="1:8" x14ac:dyDescent="0.35">
      <c r="A410" s="12" t="s">
        <v>130</v>
      </c>
      <c r="B410" s="13" t="s">
        <v>10</v>
      </c>
      <c r="C410" s="13" t="s">
        <v>11</v>
      </c>
      <c r="D410" s="14" t="s">
        <v>39</v>
      </c>
      <c r="E410" s="26">
        <f>E424</f>
        <v>2</v>
      </c>
      <c r="F410" s="15">
        <f>F424</f>
        <v>0</v>
      </c>
      <c r="G410" s="26">
        <f>G424</f>
        <v>0</v>
      </c>
    </row>
    <row r="411" spans="1:8" ht="210" x14ac:dyDescent="0.35">
      <c r="A411" s="16"/>
      <c r="B411" s="16"/>
      <c r="C411" s="16"/>
      <c r="D411" s="17" t="s">
        <v>131</v>
      </c>
      <c r="E411" s="27"/>
      <c r="F411" s="16"/>
      <c r="G411" s="27"/>
    </row>
    <row r="412" spans="1:8" x14ac:dyDescent="0.35">
      <c r="A412" s="13" t="s">
        <v>13</v>
      </c>
      <c r="B412" s="13" t="s">
        <v>15</v>
      </c>
      <c r="C412" s="13" t="s">
        <v>11</v>
      </c>
      <c r="D412" s="14" t="s">
        <v>14</v>
      </c>
      <c r="E412" s="28">
        <v>2</v>
      </c>
      <c r="F412" s="18"/>
      <c r="G412" s="26">
        <f>ROUND(E412*F412,2)</f>
        <v>0</v>
      </c>
    </row>
    <row r="413" spans="1:8" ht="220.5" x14ac:dyDescent="0.35">
      <c r="A413" s="16"/>
      <c r="B413" s="16"/>
      <c r="C413" s="16"/>
      <c r="D413" s="17" t="s">
        <v>16</v>
      </c>
      <c r="E413" s="27"/>
      <c r="F413" s="16"/>
      <c r="G413" s="27"/>
    </row>
    <row r="414" spans="1:8" x14ac:dyDescent="0.35">
      <c r="A414" s="13" t="s">
        <v>17</v>
      </c>
      <c r="B414" s="13" t="s">
        <v>15</v>
      </c>
      <c r="C414" s="13" t="s">
        <v>11</v>
      </c>
      <c r="D414" s="14" t="s">
        <v>18</v>
      </c>
      <c r="E414" s="28">
        <v>2</v>
      </c>
      <c r="F414" s="18"/>
      <c r="G414" s="26">
        <f>ROUND(E414*F414,2)</f>
        <v>0</v>
      </c>
    </row>
    <row r="415" spans="1:8" ht="94.5" x14ac:dyDescent="0.35">
      <c r="A415" s="16"/>
      <c r="B415" s="16"/>
      <c r="C415" s="16"/>
      <c r="D415" s="17" t="s">
        <v>19</v>
      </c>
      <c r="E415" s="27"/>
      <c r="F415" s="16"/>
      <c r="G415" s="27"/>
    </row>
    <row r="416" spans="1:8" x14ac:dyDescent="0.35">
      <c r="A416" s="13" t="s">
        <v>20</v>
      </c>
      <c r="B416" s="13" t="s">
        <v>22</v>
      </c>
      <c r="C416" s="13" t="s">
        <v>11</v>
      </c>
      <c r="D416" s="14" t="s">
        <v>21</v>
      </c>
      <c r="E416" s="28">
        <v>2</v>
      </c>
      <c r="F416" s="18"/>
      <c r="G416" s="26">
        <f>ROUND(E416*F416,2)</f>
        <v>0</v>
      </c>
    </row>
    <row r="417" spans="1:8" ht="73.5" x14ac:dyDescent="0.35">
      <c r="A417" s="16"/>
      <c r="B417" s="16"/>
      <c r="C417" s="16"/>
      <c r="D417" s="17" t="s">
        <v>23</v>
      </c>
      <c r="E417" s="27"/>
      <c r="F417" s="16"/>
      <c r="G417" s="27"/>
    </row>
    <row r="418" spans="1:8" x14ac:dyDescent="0.35">
      <c r="A418" s="13" t="s">
        <v>24</v>
      </c>
      <c r="B418" s="13" t="s">
        <v>22</v>
      </c>
      <c r="C418" s="13" t="s">
        <v>11</v>
      </c>
      <c r="D418" s="14" t="s">
        <v>25</v>
      </c>
      <c r="E418" s="28">
        <v>2</v>
      </c>
      <c r="F418" s="18"/>
      <c r="G418" s="26">
        <f>ROUND(E418*F418,2)</f>
        <v>0</v>
      </c>
    </row>
    <row r="419" spans="1:8" ht="31.5" x14ac:dyDescent="0.35">
      <c r="A419" s="16"/>
      <c r="B419" s="16"/>
      <c r="C419" s="16"/>
      <c r="D419" s="17" t="s">
        <v>26</v>
      </c>
      <c r="E419" s="27"/>
      <c r="F419" s="16"/>
      <c r="G419" s="27"/>
    </row>
    <row r="420" spans="1:8" x14ac:dyDescent="0.35">
      <c r="A420" s="13" t="s">
        <v>27</v>
      </c>
      <c r="B420" s="13" t="s">
        <v>15</v>
      </c>
      <c r="C420" s="13" t="s">
        <v>11</v>
      </c>
      <c r="D420" s="14" t="s">
        <v>28</v>
      </c>
      <c r="E420" s="28">
        <v>3</v>
      </c>
      <c r="F420" s="18"/>
      <c r="G420" s="26">
        <f>ROUND(E420*F420,2)</f>
        <v>0</v>
      </c>
    </row>
    <row r="421" spans="1:8" ht="42" x14ac:dyDescent="0.35">
      <c r="A421" s="16"/>
      <c r="B421" s="16"/>
      <c r="C421" s="16"/>
      <c r="D421" s="17" t="s">
        <v>29</v>
      </c>
      <c r="E421" s="27"/>
      <c r="F421" s="16"/>
      <c r="G421" s="27"/>
    </row>
    <row r="422" spans="1:8" x14ac:dyDescent="0.35">
      <c r="A422" s="13" t="s">
        <v>30</v>
      </c>
      <c r="B422" s="13" t="s">
        <v>15</v>
      </c>
      <c r="C422" s="13" t="s">
        <v>11</v>
      </c>
      <c r="D422" s="14" t="s">
        <v>31</v>
      </c>
      <c r="E422" s="28">
        <v>3</v>
      </c>
      <c r="F422" s="18"/>
      <c r="G422" s="26">
        <f>ROUND(E422*F422,2)</f>
        <v>0</v>
      </c>
    </row>
    <row r="423" spans="1:8" ht="21" x14ac:dyDescent="0.35">
      <c r="A423" s="16"/>
      <c r="B423" s="16"/>
      <c r="C423" s="16"/>
      <c r="D423" s="17" t="s">
        <v>32</v>
      </c>
      <c r="E423" s="27"/>
      <c r="F423" s="16"/>
      <c r="G423" s="27"/>
    </row>
    <row r="424" spans="1:8" x14ac:dyDescent="0.35">
      <c r="A424" s="16"/>
      <c r="B424" s="16"/>
      <c r="C424" s="16"/>
      <c r="D424" s="19" t="s">
        <v>132</v>
      </c>
      <c r="E424" s="29">
        <v>2</v>
      </c>
      <c r="F424" s="9">
        <f>G412+G414+G416+G418+G420+G422</f>
        <v>0</v>
      </c>
      <c r="G424" s="25">
        <f>ROUND(F424*E424,2)</f>
        <v>0</v>
      </c>
    </row>
    <row r="425" spans="1:8" s="22" customFormat="1" x14ac:dyDescent="0.35">
      <c r="A425" s="20"/>
      <c r="B425" s="20"/>
      <c r="C425" s="20"/>
      <c r="D425" s="21"/>
      <c r="E425" s="30"/>
      <c r="F425" s="20"/>
      <c r="G425" s="30"/>
      <c r="H425" s="34"/>
    </row>
    <row r="426" spans="1:8" x14ac:dyDescent="0.35">
      <c r="A426" s="12" t="s">
        <v>133</v>
      </c>
      <c r="B426" s="13" t="s">
        <v>10</v>
      </c>
      <c r="C426" s="13" t="s">
        <v>11</v>
      </c>
      <c r="D426" s="14" t="s">
        <v>97</v>
      </c>
      <c r="E426" s="26">
        <f>E440</f>
        <v>1</v>
      </c>
      <c r="F426" s="15">
        <f>F440</f>
        <v>0</v>
      </c>
      <c r="G426" s="26">
        <f>G440</f>
        <v>0</v>
      </c>
    </row>
    <row r="427" spans="1:8" ht="210" x14ac:dyDescent="0.35">
      <c r="A427" s="16"/>
      <c r="B427" s="16"/>
      <c r="C427" s="16"/>
      <c r="D427" s="17" t="s">
        <v>134</v>
      </c>
      <c r="E427" s="27"/>
      <c r="F427" s="16"/>
      <c r="G427" s="27"/>
    </row>
    <row r="428" spans="1:8" x14ac:dyDescent="0.35">
      <c r="A428" s="13" t="s">
        <v>13</v>
      </c>
      <c r="B428" s="13" t="s">
        <v>15</v>
      </c>
      <c r="C428" s="13" t="s">
        <v>11</v>
      </c>
      <c r="D428" s="14" t="s">
        <v>14</v>
      </c>
      <c r="E428" s="28">
        <v>1</v>
      </c>
      <c r="F428" s="18"/>
      <c r="G428" s="26">
        <f>ROUND(E428*F428,2)</f>
        <v>0</v>
      </c>
    </row>
    <row r="429" spans="1:8" ht="220.5" x14ac:dyDescent="0.35">
      <c r="A429" s="16"/>
      <c r="B429" s="16"/>
      <c r="C429" s="16"/>
      <c r="D429" s="17" t="s">
        <v>16</v>
      </c>
      <c r="E429" s="27"/>
      <c r="F429" s="16"/>
      <c r="G429" s="27"/>
    </row>
    <row r="430" spans="1:8" x14ac:dyDescent="0.35">
      <c r="A430" s="13" t="s">
        <v>17</v>
      </c>
      <c r="B430" s="13" t="s">
        <v>15</v>
      </c>
      <c r="C430" s="13" t="s">
        <v>11</v>
      </c>
      <c r="D430" s="14" t="s">
        <v>18</v>
      </c>
      <c r="E430" s="28">
        <v>1</v>
      </c>
      <c r="F430" s="18"/>
      <c r="G430" s="26">
        <f>ROUND(E430*F430,2)</f>
        <v>0</v>
      </c>
    </row>
    <row r="431" spans="1:8" ht="94.5" x14ac:dyDescent="0.35">
      <c r="A431" s="16"/>
      <c r="B431" s="16"/>
      <c r="C431" s="16"/>
      <c r="D431" s="17" t="s">
        <v>19</v>
      </c>
      <c r="E431" s="27"/>
      <c r="F431" s="16"/>
      <c r="G431" s="27"/>
    </row>
    <row r="432" spans="1:8" x14ac:dyDescent="0.35">
      <c r="A432" s="13" t="s">
        <v>20</v>
      </c>
      <c r="B432" s="13" t="s">
        <v>22</v>
      </c>
      <c r="C432" s="13" t="s">
        <v>11</v>
      </c>
      <c r="D432" s="14" t="s">
        <v>21</v>
      </c>
      <c r="E432" s="28">
        <v>1</v>
      </c>
      <c r="F432" s="18"/>
      <c r="G432" s="26">
        <f>ROUND(E432*F432,2)</f>
        <v>0</v>
      </c>
    </row>
    <row r="433" spans="1:8" ht="73.5" x14ac:dyDescent="0.35">
      <c r="A433" s="16"/>
      <c r="B433" s="16"/>
      <c r="C433" s="16"/>
      <c r="D433" s="17" t="s">
        <v>23</v>
      </c>
      <c r="E433" s="27"/>
      <c r="F433" s="16"/>
      <c r="G433" s="27"/>
    </row>
    <row r="434" spans="1:8" x14ac:dyDescent="0.35">
      <c r="A434" s="13" t="s">
        <v>24</v>
      </c>
      <c r="B434" s="13" t="s">
        <v>22</v>
      </c>
      <c r="C434" s="13" t="s">
        <v>11</v>
      </c>
      <c r="D434" s="14" t="s">
        <v>25</v>
      </c>
      <c r="E434" s="28">
        <v>1</v>
      </c>
      <c r="F434" s="18"/>
      <c r="G434" s="26">
        <f>ROUND(E434*F434,2)</f>
        <v>0</v>
      </c>
    </row>
    <row r="435" spans="1:8" ht="31.5" x14ac:dyDescent="0.35">
      <c r="A435" s="16"/>
      <c r="B435" s="16"/>
      <c r="C435" s="16"/>
      <c r="D435" s="17" t="s">
        <v>26</v>
      </c>
      <c r="E435" s="27"/>
      <c r="F435" s="16"/>
      <c r="G435" s="27"/>
    </row>
    <row r="436" spans="1:8" x14ac:dyDescent="0.35">
      <c r="A436" s="13" t="s">
        <v>27</v>
      </c>
      <c r="B436" s="13" t="s">
        <v>15</v>
      </c>
      <c r="C436" s="13" t="s">
        <v>11</v>
      </c>
      <c r="D436" s="14" t="s">
        <v>28</v>
      </c>
      <c r="E436" s="28">
        <v>1</v>
      </c>
      <c r="F436" s="18"/>
      <c r="G436" s="26">
        <f>ROUND(E436*F436,2)</f>
        <v>0</v>
      </c>
    </row>
    <row r="437" spans="1:8" ht="42" x14ac:dyDescent="0.35">
      <c r="A437" s="16"/>
      <c r="B437" s="16"/>
      <c r="C437" s="16"/>
      <c r="D437" s="17" t="s">
        <v>29</v>
      </c>
      <c r="E437" s="27"/>
      <c r="F437" s="16"/>
      <c r="G437" s="27"/>
    </row>
    <row r="438" spans="1:8" x14ac:dyDescent="0.35">
      <c r="A438" s="13" t="s">
        <v>30</v>
      </c>
      <c r="B438" s="13" t="s">
        <v>15</v>
      </c>
      <c r="C438" s="13" t="s">
        <v>11</v>
      </c>
      <c r="D438" s="14" t="s">
        <v>31</v>
      </c>
      <c r="E438" s="28">
        <v>1</v>
      </c>
      <c r="F438" s="18"/>
      <c r="G438" s="26">
        <f>ROUND(E438*F438,2)</f>
        <v>0</v>
      </c>
    </row>
    <row r="439" spans="1:8" ht="21" x14ac:dyDescent="0.35">
      <c r="A439" s="16"/>
      <c r="B439" s="16"/>
      <c r="C439" s="16"/>
      <c r="D439" s="17" t="s">
        <v>32</v>
      </c>
      <c r="E439" s="27"/>
      <c r="F439" s="16"/>
      <c r="G439" s="27"/>
    </row>
    <row r="440" spans="1:8" x14ac:dyDescent="0.35">
      <c r="A440" s="16"/>
      <c r="B440" s="16"/>
      <c r="C440" s="16"/>
      <c r="D440" s="19" t="s">
        <v>135</v>
      </c>
      <c r="E440" s="29">
        <v>1</v>
      </c>
      <c r="F440" s="9">
        <f>G428+G430+G432+G434+G436+G438</f>
        <v>0</v>
      </c>
      <c r="G440" s="25">
        <f>ROUND(F440*E440,2)</f>
        <v>0</v>
      </c>
    </row>
    <row r="441" spans="1:8" s="22" customFormat="1" x14ac:dyDescent="0.35">
      <c r="A441" s="20"/>
      <c r="B441" s="20"/>
      <c r="C441" s="20"/>
      <c r="D441" s="21"/>
      <c r="E441" s="30"/>
      <c r="F441" s="20"/>
      <c r="G441" s="30"/>
      <c r="H441" s="34"/>
    </row>
    <row r="442" spans="1:8" x14ac:dyDescent="0.35">
      <c r="A442" s="12" t="s">
        <v>136</v>
      </c>
      <c r="B442" s="13" t="s">
        <v>10</v>
      </c>
      <c r="C442" s="13" t="s">
        <v>11</v>
      </c>
      <c r="D442" s="14" t="s">
        <v>43</v>
      </c>
      <c r="E442" s="26">
        <f>E456</f>
        <v>1</v>
      </c>
      <c r="F442" s="15">
        <f>F456</f>
        <v>0</v>
      </c>
      <c r="G442" s="26">
        <f>G456</f>
        <v>0</v>
      </c>
    </row>
    <row r="443" spans="1:8" ht="210" x14ac:dyDescent="0.35">
      <c r="A443" s="16"/>
      <c r="B443" s="16"/>
      <c r="C443" s="16"/>
      <c r="D443" s="17" t="s">
        <v>137</v>
      </c>
      <c r="E443" s="27"/>
      <c r="F443" s="16"/>
      <c r="G443" s="27"/>
    </row>
    <row r="444" spans="1:8" x14ac:dyDescent="0.35">
      <c r="A444" s="13" t="s">
        <v>13</v>
      </c>
      <c r="B444" s="13" t="s">
        <v>15</v>
      </c>
      <c r="C444" s="13" t="s">
        <v>11</v>
      </c>
      <c r="D444" s="14" t="s">
        <v>14</v>
      </c>
      <c r="E444" s="28">
        <v>2</v>
      </c>
      <c r="F444" s="18"/>
      <c r="G444" s="26">
        <f>ROUND(E444*F444,2)</f>
        <v>0</v>
      </c>
    </row>
    <row r="445" spans="1:8" ht="220.5" x14ac:dyDescent="0.35">
      <c r="A445" s="16"/>
      <c r="B445" s="16"/>
      <c r="C445" s="16"/>
      <c r="D445" s="17" t="s">
        <v>16</v>
      </c>
      <c r="E445" s="27"/>
      <c r="F445" s="16"/>
      <c r="G445" s="27"/>
    </row>
    <row r="446" spans="1:8" x14ac:dyDescent="0.35">
      <c r="A446" s="13" t="s">
        <v>17</v>
      </c>
      <c r="B446" s="13" t="s">
        <v>15</v>
      </c>
      <c r="C446" s="13" t="s">
        <v>11</v>
      </c>
      <c r="D446" s="14" t="s">
        <v>18</v>
      </c>
      <c r="E446" s="28">
        <v>2</v>
      </c>
      <c r="F446" s="18"/>
      <c r="G446" s="26">
        <f>ROUND(E446*F446,2)</f>
        <v>0</v>
      </c>
    </row>
    <row r="447" spans="1:8" ht="94.5" x14ac:dyDescent="0.35">
      <c r="A447" s="16"/>
      <c r="B447" s="16"/>
      <c r="C447" s="16"/>
      <c r="D447" s="17" t="s">
        <v>19</v>
      </c>
      <c r="E447" s="27"/>
      <c r="F447" s="16"/>
      <c r="G447" s="27"/>
    </row>
    <row r="448" spans="1:8" x14ac:dyDescent="0.35">
      <c r="A448" s="13" t="s">
        <v>20</v>
      </c>
      <c r="B448" s="13" t="s">
        <v>22</v>
      </c>
      <c r="C448" s="13" t="s">
        <v>11</v>
      </c>
      <c r="D448" s="14" t="s">
        <v>21</v>
      </c>
      <c r="E448" s="28">
        <v>2</v>
      </c>
      <c r="F448" s="18"/>
      <c r="G448" s="26">
        <f>ROUND(E448*F448,2)</f>
        <v>0</v>
      </c>
    </row>
    <row r="449" spans="1:8" ht="73.5" x14ac:dyDescent="0.35">
      <c r="A449" s="16"/>
      <c r="B449" s="16"/>
      <c r="C449" s="16"/>
      <c r="D449" s="17" t="s">
        <v>23</v>
      </c>
      <c r="E449" s="27"/>
      <c r="F449" s="16"/>
      <c r="G449" s="27"/>
    </row>
    <row r="450" spans="1:8" x14ac:dyDescent="0.35">
      <c r="A450" s="13" t="s">
        <v>24</v>
      </c>
      <c r="B450" s="13" t="s">
        <v>22</v>
      </c>
      <c r="C450" s="13" t="s">
        <v>11</v>
      </c>
      <c r="D450" s="14" t="s">
        <v>25</v>
      </c>
      <c r="E450" s="28">
        <v>2</v>
      </c>
      <c r="F450" s="18"/>
      <c r="G450" s="26">
        <f>ROUND(E450*F450,2)</f>
        <v>0</v>
      </c>
    </row>
    <row r="451" spans="1:8" ht="31.5" x14ac:dyDescent="0.35">
      <c r="A451" s="16"/>
      <c r="B451" s="16"/>
      <c r="C451" s="16"/>
      <c r="D451" s="17" t="s">
        <v>26</v>
      </c>
      <c r="E451" s="27"/>
      <c r="F451" s="16"/>
      <c r="G451" s="27"/>
    </row>
    <row r="452" spans="1:8" x14ac:dyDescent="0.35">
      <c r="A452" s="13" t="s">
        <v>27</v>
      </c>
      <c r="B452" s="13" t="s">
        <v>15</v>
      </c>
      <c r="C452" s="13" t="s">
        <v>11</v>
      </c>
      <c r="D452" s="14" t="s">
        <v>28</v>
      </c>
      <c r="E452" s="28">
        <v>3</v>
      </c>
      <c r="F452" s="18"/>
      <c r="G452" s="26">
        <f>ROUND(E452*F452,2)</f>
        <v>0</v>
      </c>
    </row>
    <row r="453" spans="1:8" ht="42" x14ac:dyDescent="0.35">
      <c r="A453" s="16"/>
      <c r="B453" s="16"/>
      <c r="C453" s="16"/>
      <c r="D453" s="17" t="s">
        <v>29</v>
      </c>
      <c r="E453" s="27"/>
      <c r="F453" s="16"/>
      <c r="G453" s="27"/>
    </row>
    <row r="454" spans="1:8" x14ac:dyDescent="0.35">
      <c r="A454" s="13" t="s">
        <v>30</v>
      </c>
      <c r="B454" s="13" t="s">
        <v>15</v>
      </c>
      <c r="C454" s="13" t="s">
        <v>11</v>
      </c>
      <c r="D454" s="14" t="s">
        <v>31</v>
      </c>
      <c r="E454" s="28">
        <v>3</v>
      </c>
      <c r="F454" s="18"/>
      <c r="G454" s="26">
        <f>ROUND(E454*F454,2)</f>
        <v>0</v>
      </c>
    </row>
    <row r="455" spans="1:8" ht="21" x14ac:dyDescent="0.35">
      <c r="A455" s="16"/>
      <c r="B455" s="16"/>
      <c r="C455" s="16"/>
      <c r="D455" s="17" t="s">
        <v>32</v>
      </c>
      <c r="E455" s="27"/>
      <c r="F455" s="16"/>
      <c r="G455" s="27"/>
    </row>
    <row r="456" spans="1:8" x14ac:dyDescent="0.35">
      <c r="A456" s="16"/>
      <c r="B456" s="16"/>
      <c r="C456" s="16"/>
      <c r="D456" s="19" t="s">
        <v>138</v>
      </c>
      <c r="E456" s="29">
        <v>1</v>
      </c>
      <c r="F456" s="9">
        <f>G444+G446+G448+G450+G452+G454</f>
        <v>0</v>
      </c>
      <c r="G456" s="25">
        <f>ROUND(F456*E456,2)</f>
        <v>0</v>
      </c>
    </row>
    <row r="457" spans="1:8" s="22" customFormat="1" x14ac:dyDescent="0.35">
      <c r="A457" s="20"/>
      <c r="B457" s="20"/>
      <c r="C457" s="20"/>
      <c r="D457" s="21"/>
      <c r="E457" s="30"/>
      <c r="F457" s="20"/>
      <c r="G457" s="30"/>
      <c r="H457" s="34"/>
    </row>
    <row r="458" spans="1:8" x14ac:dyDescent="0.35">
      <c r="A458" s="12" t="s">
        <v>46</v>
      </c>
      <c r="B458" s="13" t="s">
        <v>10</v>
      </c>
      <c r="C458" s="13" t="s">
        <v>48</v>
      </c>
      <c r="D458" s="14" t="s">
        <v>47</v>
      </c>
      <c r="E458" s="26">
        <f>E461</f>
        <v>750</v>
      </c>
      <c r="F458" s="15">
        <f>F461</f>
        <v>0</v>
      </c>
      <c r="G458" s="26">
        <f>G461</f>
        <v>0</v>
      </c>
    </row>
    <row r="459" spans="1:8" ht="304.5" x14ac:dyDescent="0.35">
      <c r="A459" s="16"/>
      <c r="B459" s="16"/>
      <c r="C459" s="16"/>
      <c r="D459" s="17" t="s">
        <v>49</v>
      </c>
      <c r="E459" s="27"/>
      <c r="F459" s="16"/>
      <c r="G459" s="27"/>
    </row>
    <row r="460" spans="1:8" x14ac:dyDescent="0.35">
      <c r="A460" s="13" t="s">
        <v>50</v>
      </c>
      <c r="B460" s="13" t="s">
        <v>15</v>
      </c>
      <c r="C460" s="13" t="s">
        <v>48</v>
      </c>
      <c r="D460" s="14" t="s">
        <v>51</v>
      </c>
      <c r="E460" s="28">
        <v>1</v>
      </c>
      <c r="F460" s="18"/>
      <c r="G460" s="26">
        <f>ROUND(E460*F460,2)</f>
        <v>0</v>
      </c>
    </row>
    <row r="461" spans="1:8" x14ac:dyDescent="0.35">
      <c r="A461" s="16"/>
      <c r="B461" s="16"/>
      <c r="C461" s="16"/>
      <c r="D461" s="19" t="s">
        <v>52</v>
      </c>
      <c r="E461" s="29">
        <v>750</v>
      </c>
      <c r="F461" s="9">
        <f>G460</f>
        <v>0</v>
      </c>
      <c r="G461" s="25">
        <f>ROUND(F461*E461,2)</f>
        <v>0</v>
      </c>
    </row>
    <row r="462" spans="1:8" s="22" customFormat="1" x14ac:dyDescent="0.35">
      <c r="A462" s="20"/>
      <c r="B462" s="20"/>
      <c r="C462" s="20"/>
      <c r="D462" s="21"/>
      <c r="E462" s="30"/>
      <c r="F462" s="20"/>
      <c r="G462" s="30"/>
      <c r="H462" s="34"/>
    </row>
    <row r="463" spans="1:8" x14ac:dyDescent="0.35">
      <c r="A463" s="12" t="s">
        <v>53</v>
      </c>
      <c r="B463" s="13" t="s">
        <v>10</v>
      </c>
      <c r="C463" s="13" t="s">
        <v>55</v>
      </c>
      <c r="D463" s="14" t="s">
        <v>54</v>
      </c>
      <c r="E463" s="26">
        <f>E467</f>
        <v>230.4</v>
      </c>
      <c r="F463" s="15">
        <f>F467</f>
        <v>0</v>
      </c>
      <c r="G463" s="26">
        <f>G467</f>
        <v>0</v>
      </c>
    </row>
    <row r="464" spans="1:8" ht="42" x14ac:dyDescent="0.35">
      <c r="A464" s="16"/>
      <c r="B464" s="16"/>
      <c r="C464" s="16"/>
      <c r="D464" s="17" t="s">
        <v>56</v>
      </c>
      <c r="E464" s="27"/>
      <c r="F464" s="16"/>
      <c r="G464" s="27"/>
    </row>
    <row r="465" spans="1:8" x14ac:dyDescent="0.35">
      <c r="A465" s="13" t="s">
        <v>57</v>
      </c>
      <c r="B465" s="13" t="s">
        <v>15</v>
      </c>
      <c r="C465" s="13" t="s">
        <v>59</v>
      </c>
      <c r="D465" s="14" t="s">
        <v>58</v>
      </c>
      <c r="E465" s="28">
        <v>1</v>
      </c>
      <c r="F465" s="18"/>
      <c r="G465" s="26">
        <f>ROUND(E465*F465,2)</f>
        <v>0</v>
      </c>
    </row>
    <row r="466" spans="1:8" x14ac:dyDescent="0.35">
      <c r="A466" s="13" t="s">
        <v>60</v>
      </c>
      <c r="B466" s="13" t="s">
        <v>15</v>
      </c>
      <c r="C466" s="13" t="s">
        <v>59</v>
      </c>
      <c r="D466" s="14" t="s">
        <v>61</v>
      </c>
      <c r="E466" s="28">
        <v>1.2</v>
      </c>
      <c r="F466" s="18"/>
      <c r="G466" s="26">
        <f>ROUND(E466*F466,2)</f>
        <v>0</v>
      </c>
    </row>
    <row r="467" spans="1:8" x14ac:dyDescent="0.35">
      <c r="A467" s="16"/>
      <c r="B467" s="16"/>
      <c r="C467" s="16"/>
      <c r="D467" s="19" t="s">
        <v>62</v>
      </c>
      <c r="E467" s="29">
        <v>230.4</v>
      </c>
      <c r="F467" s="9">
        <f>G465+G466</f>
        <v>0</v>
      </c>
      <c r="G467" s="25">
        <f>ROUND(F467*E467,2)</f>
        <v>0</v>
      </c>
    </row>
    <row r="468" spans="1:8" s="22" customFormat="1" x14ac:dyDescent="0.35">
      <c r="A468" s="20"/>
      <c r="B468" s="20"/>
      <c r="C468" s="20"/>
      <c r="D468" s="21"/>
      <c r="E468" s="30"/>
      <c r="F468" s="20"/>
      <c r="G468" s="30"/>
      <c r="H468" s="34"/>
    </row>
    <row r="469" spans="1:8" x14ac:dyDescent="0.35">
      <c r="A469" s="13" t="s">
        <v>63</v>
      </c>
      <c r="B469" s="13" t="s">
        <v>10</v>
      </c>
      <c r="C469" s="13" t="s">
        <v>11</v>
      </c>
      <c r="D469" s="14" t="s">
        <v>64</v>
      </c>
      <c r="E469" s="29">
        <v>12</v>
      </c>
      <c r="F469" s="18"/>
      <c r="G469" s="26">
        <f>ROUND(E469*F469,2)</f>
        <v>0</v>
      </c>
    </row>
    <row r="470" spans="1:8" ht="84" x14ac:dyDescent="0.35">
      <c r="A470" s="16"/>
      <c r="B470" s="16"/>
      <c r="C470" s="16"/>
      <c r="D470" s="17" t="s">
        <v>65</v>
      </c>
      <c r="E470" s="27"/>
      <c r="F470" s="16"/>
      <c r="G470" s="27"/>
    </row>
    <row r="471" spans="1:8" x14ac:dyDescent="0.35">
      <c r="A471" s="16"/>
      <c r="B471" s="16"/>
      <c r="C471" s="16"/>
      <c r="D471" s="17"/>
      <c r="E471" s="27"/>
      <c r="F471" s="16"/>
      <c r="G471" s="27"/>
    </row>
    <row r="472" spans="1:8" x14ac:dyDescent="0.35">
      <c r="A472" s="16"/>
      <c r="B472" s="16"/>
      <c r="C472" s="16"/>
      <c r="D472" s="19" t="s">
        <v>139</v>
      </c>
      <c r="E472" s="29">
        <v>1</v>
      </c>
      <c r="F472" s="9">
        <f>G392+G408+G424+G440+G456+G461+G467+G469</f>
        <v>0</v>
      </c>
      <c r="G472" s="25">
        <f>ROUND(F472*E472,2)</f>
        <v>0</v>
      </c>
    </row>
    <row r="473" spans="1:8" s="22" customFormat="1" x14ac:dyDescent="0.35">
      <c r="A473" s="20"/>
      <c r="B473" s="20"/>
      <c r="C473" s="20"/>
      <c r="D473" s="21"/>
      <c r="E473" s="30"/>
      <c r="F473" s="20"/>
      <c r="G473" s="30"/>
      <c r="H473" s="34"/>
    </row>
    <row r="474" spans="1:8" x14ac:dyDescent="0.35">
      <c r="A474" s="10" t="s">
        <v>140</v>
      </c>
      <c r="B474" s="10" t="s">
        <v>2</v>
      </c>
      <c r="C474" s="10" t="s">
        <v>3</v>
      </c>
      <c r="D474" s="11" t="s">
        <v>141</v>
      </c>
      <c r="E474" s="25">
        <f>E505</f>
        <v>1</v>
      </c>
      <c r="F474" s="9">
        <f>F505</f>
        <v>0</v>
      </c>
      <c r="G474" s="25">
        <f>G505</f>
        <v>0</v>
      </c>
    </row>
    <row r="475" spans="1:8" x14ac:dyDescent="0.35">
      <c r="A475" s="12" t="s">
        <v>142</v>
      </c>
      <c r="B475" s="13" t="s">
        <v>10</v>
      </c>
      <c r="C475" s="13" t="s">
        <v>11</v>
      </c>
      <c r="D475" s="14" t="s">
        <v>43</v>
      </c>
      <c r="E475" s="26">
        <f>E489</f>
        <v>4</v>
      </c>
      <c r="F475" s="15">
        <f>F489</f>
        <v>0</v>
      </c>
      <c r="G475" s="26">
        <f>G489</f>
        <v>0</v>
      </c>
    </row>
    <row r="476" spans="1:8" ht="210" x14ac:dyDescent="0.35">
      <c r="A476" s="16"/>
      <c r="B476" s="16"/>
      <c r="C476" s="16"/>
      <c r="D476" s="17" t="s">
        <v>143</v>
      </c>
      <c r="E476" s="27"/>
      <c r="F476" s="16"/>
      <c r="G476" s="27"/>
    </row>
    <row r="477" spans="1:8" x14ac:dyDescent="0.35">
      <c r="A477" s="13" t="s">
        <v>13</v>
      </c>
      <c r="B477" s="13" t="s">
        <v>15</v>
      </c>
      <c r="C477" s="13" t="s">
        <v>11</v>
      </c>
      <c r="D477" s="14" t="s">
        <v>14</v>
      </c>
      <c r="E477" s="28">
        <v>1</v>
      </c>
      <c r="F477" s="18"/>
      <c r="G477" s="26">
        <f>ROUND(E477*F477,2)</f>
        <v>0</v>
      </c>
    </row>
    <row r="478" spans="1:8" ht="220.5" x14ac:dyDescent="0.35">
      <c r="A478" s="16"/>
      <c r="B478" s="16"/>
      <c r="C478" s="16"/>
      <c r="D478" s="17" t="s">
        <v>16</v>
      </c>
      <c r="E478" s="27"/>
      <c r="F478" s="16"/>
      <c r="G478" s="27"/>
    </row>
    <row r="479" spans="1:8" x14ac:dyDescent="0.35">
      <c r="A479" s="13" t="s">
        <v>17</v>
      </c>
      <c r="B479" s="13" t="s">
        <v>15</v>
      </c>
      <c r="C479" s="13" t="s">
        <v>11</v>
      </c>
      <c r="D479" s="14" t="s">
        <v>18</v>
      </c>
      <c r="E479" s="28">
        <v>1</v>
      </c>
      <c r="F479" s="18"/>
      <c r="G479" s="26">
        <f>ROUND(E479*F479,2)</f>
        <v>0</v>
      </c>
    </row>
    <row r="480" spans="1:8" ht="94.5" x14ac:dyDescent="0.35">
      <c r="A480" s="16"/>
      <c r="B480" s="16"/>
      <c r="C480" s="16"/>
      <c r="D480" s="17" t="s">
        <v>19</v>
      </c>
      <c r="E480" s="27"/>
      <c r="F480" s="16"/>
      <c r="G480" s="27"/>
    </row>
    <row r="481" spans="1:8" x14ac:dyDescent="0.35">
      <c r="A481" s="13" t="s">
        <v>20</v>
      </c>
      <c r="B481" s="13" t="s">
        <v>22</v>
      </c>
      <c r="C481" s="13" t="s">
        <v>11</v>
      </c>
      <c r="D481" s="14" t="s">
        <v>21</v>
      </c>
      <c r="E481" s="28">
        <v>1</v>
      </c>
      <c r="F481" s="18"/>
      <c r="G481" s="26">
        <f>ROUND(E481*F481,2)</f>
        <v>0</v>
      </c>
    </row>
    <row r="482" spans="1:8" ht="73.5" x14ac:dyDescent="0.35">
      <c r="A482" s="16"/>
      <c r="B482" s="16"/>
      <c r="C482" s="16"/>
      <c r="D482" s="17" t="s">
        <v>23</v>
      </c>
      <c r="E482" s="27"/>
      <c r="F482" s="16"/>
      <c r="G482" s="27"/>
    </row>
    <row r="483" spans="1:8" x14ac:dyDescent="0.35">
      <c r="A483" s="13" t="s">
        <v>24</v>
      </c>
      <c r="B483" s="13" t="s">
        <v>22</v>
      </c>
      <c r="C483" s="13" t="s">
        <v>11</v>
      </c>
      <c r="D483" s="14" t="s">
        <v>25</v>
      </c>
      <c r="E483" s="28">
        <v>1</v>
      </c>
      <c r="F483" s="18"/>
      <c r="G483" s="26">
        <f>ROUND(E483*F483,2)</f>
        <v>0</v>
      </c>
    </row>
    <row r="484" spans="1:8" ht="31.5" x14ac:dyDescent="0.35">
      <c r="A484" s="16"/>
      <c r="B484" s="16"/>
      <c r="C484" s="16"/>
      <c r="D484" s="17" t="s">
        <v>26</v>
      </c>
      <c r="E484" s="27"/>
      <c r="F484" s="16"/>
      <c r="G484" s="27"/>
    </row>
    <row r="485" spans="1:8" x14ac:dyDescent="0.35">
      <c r="A485" s="13" t="s">
        <v>27</v>
      </c>
      <c r="B485" s="13" t="s">
        <v>15</v>
      </c>
      <c r="C485" s="13" t="s">
        <v>11</v>
      </c>
      <c r="D485" s="14" t="s">
        <v>28</v>
      </c>
      <c r="E485" s="28">
        <v>1</v>
      </c>
      <c r="F485" s="18"/>
      <c r="G485" s="26">
        <f>ROUND(E485*F485,2)</f>
        <v>0</v>
      </c>
    </row>
    <row r="486" spans="1:8" ht="42" x14ac:dyDescent="0.35">
      <c r="A486" s="16"/>
      <c r="B486" s="16"/>
      <c r="C486" s="16"/>
      <c r="D486" s="17" t="s">
        <v>29</v>
      </c>
      <c r="E486" s="27"/>
      <c r="F486" s="16"/>
      <c r="G486" s="27"/>
    </row>
    <row r="487" spans="1:8" x14ac:dyDescent="0.35">
      <c r="A487" s="13" t="s">
        <v>30</v>
      </c>
      <c r="B487" s="13" t="s">
        <v>15</v>
      </c>
      <c r="C487" s="13" t="s">
        <v>11</v>
      </c>
      <c r="D487" s="14" t="s">
        <v>31</v>
      </c>
      <c r="E487" s="28">
        <v>1</v>
      </c>
      <c r="F487" s="18"/>
      <c r="G487" s="26">
        <f>ROUND(E487*F487,2)</f>
        <v>0</v>
      </c>
    </row>
    <row r="488" spans="1:8" ht="21" x14ac:dyDescent="0.35">
      <c r="A488" s="16"/>
      <c r="B488" s="16"/>
      <c r="C488" s="16"/>
      <c r="D488" s="17" t="s">
        <v>32</v>
      </c>
      <c r="E488" s="27"/>
      <c r="F488" s="16"/>
      <c r="G488" s="27"/>
    </row>
    <row r="489" spans="1:8" x14ac:dyDescent="0.35">
      <c r="A489" s="16"/>
      <c r="B489" s="16"/>
      <c r="C489" s="16"/>
      <c r="D489" s="19" t="s">
        <v>144</v>
      </c>
      <c r="E489" s="29">
        <v>4</v>
      </c>
      <c r="F489" s="9">
        <f>G477+G479+G481+G483+G485+G487</f>
        <v>0</v>
      </c>
      <c r="G489" s="25">
        <f>ROUND(F489*E489,2)</f>
        <v>0</v>
      </c>
    </row>
    <row r="490" spans="1:8" s="22" customFormat="1" x14ac:dyDescent="0.35">
      <c r="A490" s="20"/>
      <c r="B490" s="20"/>
      <c r="C490" s="20"/>
      <c r="D490" s="21"/>
      <c r="E490" s="30"/>
      <c r="F490" s="20"/>
      <c r="G490" s="30"/>
      <c r="H490" s="34"/>
    </row>
    <row r="491" spans="1:8" x14ac:dyDescent="0.35">
      <c r="A491" s="12" t="s">
        <v>46</v>
      </c>
      <c r="B491" s="13" t="s">
        <v>10</v>
      </c>
      <c r="C491" s="13" t="s">
        <v>48</v>
      </c>
      <c r="D491" s="14" t="s">
        <v>47</v>
      </c>
      <c r="E491" s="26">
        <f>E494</f>
        <v>200</v>
      </c>
      <c r="F491" s="15">
        <f>F494</f>
        <v>0</v>
      </c>
      <c r="G491" s="26">
        <f>G494</f>
        <v>0</v>
      </c>
    </row>
    <row r="492" spans="1:8" ht="304.5" x14ac:dyDescent="0.35">
      <c r="A492" s="16"/>
      <c r="B492" s="16"/>
      <c r="C492" s="16"/>
      <c r="D492" s="17" t="s">
        <v>49</v>
      </c>
      <c r="E492" s="27"/>
      <c r="F492" s="16"/>
      <c r="G492" s="27"/>
    </row>
    <row r="493" spans="1:8" x14ac:dyDescent="0.35">
      <c r="A493" s="13" t="s">
        <v>50</v>
      </c>
      <c r="B493" s="13" t="s">
        <v>15</v>
      </c>
      <c r="C493" s="13" t="s">
        <v>48</v>
      </c>
      <c r="D493" s="14" t="s">
        <v>51</v>
      </c>
      <c r="E493" s="28">
        <v>1</v>
      </c>
      <c r="F493" s="18"/>
      <c r="G493" s="26">
        <f>ROUND(E493*F493,2)</f>
        <v>0</v>
      </c>
    </row>
    <row r="494" spans="1:8" x14ac:dyDescent="0.35">
      <c r="A494" s="16"/>
      <c r="B494" s="16"/>
      <c r="C494" s="16"/>
      <c r="D494" s="19" t="s">
        <v>52</v>
      </c>
      <c r="E494" s="29">
        <v>200</v>
      </c>
      <c r="F494" s="9">
        <f>G493</f>
        <v>0</v>
      </c>
      <c r="G494" s="25">
        <f>ROUND(F494*E494,2)</f>
        <v>0</v>
      </c>
    </row>
    <row r="495" spans="1:8" s="22" customFormat="1" x14ac:dyDescent="0.35">
      <c r="A495" s="20"/>
      <c r="B495" s="20"/>
      <c r="C495" s="20"/>
      <c r="D495" s="21"/>
      <c r="E495" s="30"/>
      <c r="F495" s="20"/>
      <c r="G495" s="30"/>
      <c r="H495" s="34"/>
    </row>
    <row r="496" spans="1:8" collapsed="1" x14ac:dyDescent="0.35">
      <c r="A496" s="12" t="s">
        <v>53</v>
      </c>
      <c r="B496" s="13" t="s">
        <v>10</v>
      </c>
      <c r="C496" s="13" t="s">
        <v>55</v>
      </c>
      <c r="D496" s="14" t="s">
        <v>54</v>
      </c>
      <c r="E496" s="26">
        <f>E500</f>
        <v>96</v>
      </c>
      <c r="F496" s="15">
        <f>F500</f>
        <v>0</v>
      </c>
      <c r="G496" s="26">
        <f>G500</f>
        <v>0</v>
      </c>
    </row>
    <row r="497" spans="1:8" ht="42" x14ac:dyDescent="0.35">
      <c r="A497" s="16"/>
      <c r="B497" s="16"/>
      <c r="C497" s="16"/>
      <c r="D497" s="17" t="s">
        <v>56</v>
      </c>
      <c r="E497" s="27"/>
      <c r="F497" s="16"/>
      <c r="G497" s="27"/>
    </row>
    <row r="498" spans="1:8" x14ac:dyDescent="0.35">
      <c r="A498" s="13" t="s">
        <v>57</v>
      </c>
      <c r="B498" s="13" t="s">
        <v>15</v>
      </c>
      <c r="C498" s="13" t="s">
        <v>59</v>
      </c>
      <c r="D498" s="14" t="s">
        <v>58</v>
      </c>
      <c r="E498" s="28">
        <v>1</v>
      </c>
      <c r="F498" s="18"/>
      <c r="G498" s="26">
        <f>ROUND(E498*F498,2)</f>
        <v>0</v>
      </c>
    </row>
    <row r="499" spans="1:8" x14ac:dyDescent="0.35">
      <c r="A499" s="13" t="s">
        <v>60</v>
      </c>
      <c r="B499" s="13" t="s">
        <v>15</v>
      </c>
      <c r="C499" s="13" t="s">
        <v>59</v>
      </c>
      <c r="D499" s="14" t="s">
        <v>61</v>
      </c>
      <c r="E499" s="28">
        <v>1.2</v>
      </c>
      <c r="F499" s="18"/>
      <c r="G499" s="26">
        <f>ROUND(E499*F499,2)</f>
        <v>0</v>
      </c>
    </row>
    <row r="500" spans="1:8" x14ac:dyDescent="0.35">
      <c r="A500" s="16"/>
      <c r="B500" s="16"/>
      <c r="C500" s="16"/>
      <c r="D500" s="19" t="s">
        <v>62</v>
      </c>
      <c r="E500" s="29">
        <v>96</v>
      </c>
      <c r="F500" s="9">
        <f>G498+G499</f>
        <v>0</v>
      </c>
      <c r="G500" s="25">
        <f>ROUND(F500*E500,2)</f>
        <v>0</v>
      </c>
    </row>
    <row r="501" spans="1:8" s="22" customFormat="1" x14ac:dyDescent="0.35">
      <c r="A501" s="20"/>
      <c r="B501" s="20"/>
      <c r="C501" s="20"/>
      <c r="D501" s="21"/>
      <c r="E501" s="30"/>
      <c r="F501" s="20"/>
      <c r="G501" s="30"/>
      <c r="H501" s="34"/>
    </row>
    <row r="502" spans="1:8" x14ac:dyDescent="0.35">
      <c r="A502" s="13" t="s">
        <v>63</v>
      </c>
      <c r="B502" s="13" t="s">
        <v>10</v>
      </c>
      <c r="C502" s="13" t="s">
        <v>11</v>
      </c>
      <c r="D502" s="14" t="s">
        <v>64</v>
      </c>
      <c r="E502" s="29">
        <v>4</v>
      </c>
      <c r="F502" s="18"/>
      <c r="G502" s="26">
        <f>ROUND(E502*F502,2)</f>
        <v>0</v>
      </c>
    </row>
    <row r="503" spans="1:8" ht="84" x14ac:dyDescent="0.35">
      <c r="A503" s="16"/>
      <c r="B503" s="16"/>
      <c r="C503" s="16"/>
      <c r="D503" s="17" t="s">
        <v>65</v>
      </c>
      <c r="E503" s="27"/>
      <c r="F503" s="16"/>
      <c r="G503" s="27"/>
    </row>
    <row r="504" spans="1:8" x14ac:dyDescent="0.35">
      <c r="A504" s="16"/>
      <c r="B504" s="16"/>
      <c r="C504" s="16"/>
      <c r="D504" s="17"/>
      <c r="E504" s="27"/>
      <c r="F504" s="16"/>
      <c r="G504" s="27"/>
    </row>
    <row r="505" spans="1:8" x14ac:dyDescent="0.35">
      <c r="A505" s="16"/>
      <c r="B505" s="16"/>
      <c r="C505" s="16"/>
      <c r="D505" s="19" t="s">
        <v>145</v>
      </c>
      <c r="E505" s="29">
        <v>1</v>
      </c>
      <c r="F505" s="9">
        <f>G489+G494+G500+G502</f>
        <v>0</v>
      </c>
      <c r="G505" s="25">
        <f>ROUND(F505*E505,2)</f>
        <v>0</v>
      </c>
    </row>
    <row r="506" spans="1:8" s="22" customFormat="1" x14ac:dyDescent="0.35">
      <c r="A506" s="20"/>
      <c r="B506" s="20"/>
      <c r="C506" s="20"/>
      <c r="D506" s="21"/>
      <c r="E506" s="30"/>
      <c r="F506" s="20"/>
      <c r="G506" s="30"/>
      <c r="H506" s="34"/>
    </row>
    <row r="507" spans="1:8" x14ac:dyDescent="0.35">
      <c r="A507" s="10" t="s">
        <v>146</v>
      </c>
      <c r="B507" s="10" t="s">
        <v>2</v>
      </c>
      <c r="C507" s="10" t="s">
        <v>3</v>
      </c>
      <c r="D507" s="11" t="s">
        <v>147</v>
      </c>
      <c r="E507" s="25">
        <f>E618</f>
        <v>1</v>
      </c>
      <c r="F507" s="9">
        <f>F618</f>
        <v>0</v>
      </c>
      <c r="G507" s="25">
        <f>G618</f>
        <v>0</v>
      </c>
    </row>
    <row r="508" spans="1:8" x14ac:dyDescent="0.35">
      <c r="A508" s="12" t="s">
        <v>148</v>
      </c>
      <c r="B508" s="13" t="s">
        <v>10</v>
      </c>
      <c r="C508" s="13" t="s">
        <v>11</v>
      </c>
      <c r="D508" s="14" t="s">
        <v>9</v>
      </c>
      <c r="E508" s="26">
        <f>E522</f>
        <v>1</v>
      </c>
      <c r="F508" s="15">
        <f>F522</f>
        <v>0</v>
      </c>
      <c r="G508" s="26">
        <f>G522</f>
        <v>0</v>
      </c>
    </row>
    <row r="509" spans="1:8" ht="199.5" x14ac:dyDescent="0.35">
      <c r="A509" s="16"/>
      <c r="B509" s="16"/>
      <c r="C509" s="16"/>
      <c r="D509" s="17" t="s">
        <v>149</v>
      </c>
      <c r="E509" s="27"/>
      <c r="F509" s="16"/>
      <c r="G509" s="27"/>
    </row>
    <row r="510" spans="1:8" x14ac:dyDescent="0.35">
      <c r="A510" s="13" t="s">
        <v>13</v>
      </c>
      <c r="B510" s="13" t="s">
        <v>15</v>
      </c>
      <c r="C510" s="13" t="s">
        <v>11</v>
      </c>
      <c r="D510" s="14" t="s">
        <v>14</v>
      </c>
      <c r="E510" s="28">
        <v>4</v>
      </c>
      <c r="F510" s="18"/>
      <c r="G510" s="26">
        <f>ROUND(E510*F510,2)</f>
        <v>0</v>
      </c>
    </row>
    <row r="511" spans="1:8" ht="220.5" x14ac:dyDescent="0.35">
      <c r="A511" s="16"/>
      <c r="B511" s="16"/>
      <c r="C511" s="16"/>
      <c r="D511" s="17" t="s">
        <v>16</v>
      </c>
      <c r="E511" s="27"/>
      <c r="F511" s="16"/>
      <c r="G511" s="27"/>
    </row>
    <row r="512" spans="1:8" x14ac:dyDescent="0.35">
      <c r="A512" s="13" t="s">
        <v>17</v>
      </c>
      <c r="B512" s="13" t="s">
        <v>15</v>
      </c>
      <c r="C512" s="13" t="s">
        <v>11</v>
      </c>
      <c r="D512" s="14" t="s">
        <v>18</v>
      </c>
      <c r="E512" s="28">
        <v>4</v>
      </c>
      <c r="F512" s="18"/>
      <c r="G512" s="26">
        <f>ROUND(E512*F512,2)</f>
        <v>0</v>
      </c>
    </row>
    <row r="513" spans="1:8" ht="94.5" x14ac:dyDescent="0.35">
      <c r="A513" s="16"/>
      <c r="B513" s="16"/>
      <c r="C513" s="16"/>
      <c r="D513" s="17" t="s">
        <v>19</v>
      </c>
      <c r="E513" s="27"/>
      <c r="F513" s="16"/>
      <c r="G513" s="27"/>
    </row>
    <row r="514" spans="1:8" x14ac:dyDescent="0.35">
      <c r="A514" s="13" t="s">
        <v>20</v>
      </c>
      <c r="B514" s="13" t="s">
        <v>22</v>
      </c>
      <c r="C514" s="13" t="s">
        <v>11</v>
      </c>
      <c r="D514" s="14" t="s">
        <v>21</v>
      </c>
      <c r="E514" s="28">
        <v>4</v>
      </c>
      <c r="F514" s="18"/>
      <c r="G514" s="26">
        <f>ROUND(E514*F514,2)</f>
        <v>0</v>
      </c>
    </row>
    <row r="515" spans="1:8" ht="73.5" x14ac:dyDescent="0.35">
      <c r="A515" s="16"/>
      <c r="B515" s="16"/>
      <c r="C515" s="16"/>
      <c r="D515" s="17" t="s">
        <v>23</v>
      </c>
      <c r="E515" s="27"/>
      <c r="F515" s="16"/>
      <c r="G515" s="27"/>
    </row>
    <row r="516" spans="1:8" x14ac:dyDescent="0.35">
      <c r="A516" s="13" t="s">
        <v>24</v>
      </c>
      <c r="B516" s="13" t="s">
        <v>22</v>
      </c>
      <c r="C516" s="13" t="s">
        <v>11</v>
      </c>
      <c r="D516" s="14" t="s">
        <v>25</v>
      </c>
      <c r="E516" s="28">
        <v>4</v>
      </c>
      <c r="F516" s="18"/>
      <c r="G516" s="26">
        <f>ROUND(E516*F516,2)</f>
        <v>0</v>
      </c>
    </row>
    <row r="517" spans="1:8" ht="31.5" x14ac:dyDescent="0.35">
      <c r="A517" s="16"/>
      <c r="B517" s="16"/>
      <c r="C517" s="16"/>
      <c r="D517" s="17" t="s">
        <v>26</v>
      </c>
      <c r="E517" s="27"/>
      <c r="F517" s="16"/>
      <c r="G517" s="27"/>
    </row>
    <row r="518" spans="1:8" x14ac:dyDescent="0.35">
      <c r="A518" s="13" t="s">
        <v>27</v>
      </c>
      <c r="B518" s="13" t="s">
        <v>15</v>
      </c>
      <c r="C518" s="13" t="s">
        <v>11</v>
      </c>
      <c r="D518" s="14" t="s">
        <v>28</v>
      </c>
      <c r="E518" s="28">
        <v>4</v>
      </c>
      <c r="F518" s="18"/>
      <c r="G518" s="26">
        <f>ROUND(E518*F518,2)</f>
        <v>0</v>
      </c>
    </row>
    <row r="519" spans="1:8" ht="42" x14ac:dyDescent="0.35">
      <c r="A519" s="16"/>
      <c r="B519" s="16"/>
      <c r="C519" s="16"/>
      <c r="D519" s="17" t="s">
        <v>29</v>
      </c>
      <c r="E519" s="27"/>
      <c r="F519" s="16"/>
      <c r="G519" s="27"/>
    </row>
    <row r="520" spans="1:8" x14ac:dyDescent="0.35">
      <c r="A520" s="13" t="s">
        <v>30</v>
      </c>
      <c r="B520" s="13" t="s">
        <v>15</v>
      </c>
      <c r="C520" s="13" t="s">
        <v>11</v>
      </c>
      <c r="D520" s="14" t="s">
        <v>31</v>
      </c>
      <c r="E520" s="28">
        <v>4</v>
      </c>
      <c r="F520" s="18"/>
      <c r="G520" s="26">
        <f>ROUND(E520*F520,2)</f>
        <v>0</v>
      </c>
    </row>
    <row r="521" spans="1:8" ht="21" x14ac:dyDescent="0.35">
      <c r="A521" s="16"/>
      <c r="B521" s="16"/>
      <c r="C521" s="16"/>
      <c r="D521" s="17" t="s">
        <v>32</v>
      </c>
      <c r="E521" s="27"/>
      <c r="F521" s="16"/>
      <c r="G521" s="27"/>
    </row>
    <row r="522" spans="1:8" x14ac:dyDescent="0.35">
      <c r="A522" s="16"/>
      <c r="B522" s="16"/>
      <c r="C522" s="16"/>
      <c r="D522" s="19" t="s">
        <v>150</v>
      </c>
      <c r="E522" s="29">
        <v>1</v>
      </c>
      <c r="F522" s="9">
        <f>G510+G512+G514+G516+G518+G520</f>
        <v>0</v>
      </c>
      <c r="G522" s="25">
        <f>ROUND(F522*E522,2)</f>
        <v>0</v>
      </c>
    </row>
    <row r="523" spans="1:8" s="22" customFormat="1" x14ac:dyDescent="0.35">
      <c r="A523" s="20"/>
      <c r="B523" s="20"/>
      <c r="C523" s="20"/>
      <c r="D523" s="21"/>
      <c r="E523" s="30"/>
      <c r="F523" s="20"/>
      <c r="G523" s="30"/>
      <c r="H523" s="34"/>
    </row>
    <row r="524" spans="1:8" x14ac:dyDescent="0.35">
      <c r="A524" s="12" t="s">
        <v>151</v>
      </c>
      <c r="B524" s="13" t="s">
        <v>10</v>
      </c>
      <c r="C524" s="13" t="s">
        <v>11</v>
      </c>
      <c r="D524" s="14" t="s">
        <v>152</v>
      </c>
      <c r="E524" s="26">
        <f>E538</f>
        <v>1</v>
      </c>
      <c r="F524" s="15">
        <f>F538</f>
        <v>0</v>
      </c>
      <c r="G524" s="26">
        <f>G538</f>
        <v>0</v>
      </c>
    </row>
    <row r="525" spans="1:8" ht="199.5" x14ac:dyDescent="0.35">
      <c r="A525" s="16"/>
      <c r="B525" s="16"/>
      <c r="C525" s="16"/>
      <c r="D525" s="17" t="s">
        <v>153</v>
      </c>
      <c r="E525" s="27"/>
      <c r="F525" s="16"/>
      <c r="G525" s="27"/>
    </row>
    <row r="526" spans="1:8" x14ac:dyDescent="0.35">
      <c r="A526" s="13" t="s">
        <v>13</v>
      </c>
      <c r="B526" s="13" t="s">
        <v>15</v>
      </c>
      <c r="C526" s="13" t="s">
        <v>11</v>
      </c>
      <c r="D526" s="14" t="s">
        <v>14</v>
      </c>
      <c r="E526" s="28">
        <v>2</v>
      </c>
      <c r="F526" s="18"/>
      <c r="G526" s="26">
        <f>ROUND(E526*F526,2)</f>
        <v>0</v>
      </c>
    </row>
    <row r="527" spans="1:8" ht="220.5" x14ac:dyDescent="0.35">
      <c r="A527" s="16"/>
      <c r="B527" s="16"/>
      <c r="C527" s="16"/>
      <c r="D527" s="17" t="s">
        <v>16</v>
      </c>
      <c r="E527" s="27"/>
      <c r="F527" s="16"/>
      <c r="G527" s="27"/>
    </row>
    <row r="528" spans="1:8" x14ac:dyDescent="0.35">
      <c r="A528" s="13" t="s">
        <v>17</v>
      </c>
      <c r="B528" s="13" t="s">
        <v>15</v>
      </c>
      <c r="C528" s="13" t="s">
        <v>11</v>
      </c>
      <c r="D528" s="14" t="s">
        <v>18</v>
      </c>
      <c r="E528" s="28">
        <v>2</v>
      </c>
      <c r="F528" s="18"/>
      <c r="G528" s="26">
        <f>ROUND(E528*F528,2)</f>
        <v>0</v>
      </c>
    </row>
    <row r="529" spans="1:8" ht="94.5" x14ac:dyDescent="0.35">
      <c r="A529" s="16"/>
      <c r="B529" s="16"/>
      <c r="C529" s="16"/>
      <c r="D529" s="17" t="s">
        <v>19</v>
      </c>
      <c r="E529" s="27"/>
      <c r="F529" s="16"/>
      <c r="G529" s="27"/>
    </row>
    <row r="530" spans="1:8" x14ac:dyDescent="0.35">
      <c r="A530" s="13" t="s">
        <v>20</v>
      </c>
      <c r="B530" s="13" t="s">
        <v>22</v>
      </c>
      <c r="C530" s="13" t="s">
        <v>11</v>
      </c>
      <c r="D530" s="14" t="s">
        <v>21</v>
      </c>
      <c r="E530" s="28">
        <v>2</v>
      </c>
      <c r="F530" s="18"/>
      <c r="G530" s="26">
        <f>ROUND(E530*F530,2)</f>
        <v>0</v>
      </c>
    </row>
    <row r="531" spans="1:8" ht="73.5" x14ac:dyDescent="0.35">
      <c r="A531" s="16"/>
      <c r="B531" s="16"/>
      <c r="C531" s="16"/>
      <c r="D531" s="17" t="s">
        <v>23</v>
      </c>
      <c r="E531" s="27"/>
      <c r="F531" s="16"/>
      <c r="G531" s="27"/>
    </row>
    <row r="532" spans="1:8" x14ac:dyDescent="0.35">
      <c r="A532" s="13" t="s">
        <v>24</v>
      </c>
      <c r="B532" s="13" t="s">
        <v>22</v>
      </c>
      <c r="C532" s="13" t="s">
        <v>11</v>
      </c>
      <c r="D532" s="14" t="s">
        <v>25</v>
      </c>
      <c r="E532" s="28">
        <v>2</v>
      </c>
      <c r="F532" s="18"/>
      <c r="G532" s="26">
        <f>ROUND(E532*F532,2)</f>
        <v>0</v>
      </c>
    </row>
    <row r="533" spans="1:8" ht="31.5" x14ac:dyDescent="0.35">
      <c r="A533" s="16"/>
      <c r="B533" s="16"/>
      <c r="C533" s="16"/>
      <c r="D533" s="17" t="s">
        <v>26</v>
      </c>
      <c r="E533" s="27"/>
      <c r="F533" s="16"/>
      <c r="G533" s="27"/>
    </row>
    <row r="534" spans="1:8" x14ac:dyDescent="0.35">
      <c r="A534" s="13" t="s">
        <v>27</v>
      </c>
      <c r="B534" s="13" t="s">
        <v>15</v>
      </c>
      <c r="C534" s="13" t="s">
        <v>11</v>
      </c>
      <c r="D534" s="14" t="s">
        <v>28</v>
      </c>
      <c r="E534" s="28">
        <v>3</v>
      </c>
      <c r="F534" s="18"/>
      <c r="G534" s="26">
        <f>ROUND(E534*F534,2)</f>
        <v>0</v>
      </c>
    </row>
    <row r="535" spans="1:8" ht="42" x14ac:dyDescent="0.35">
      <c r="A535" s="16"/>
      <c r="B535" s="16"/>
      <c r="C535" s="16"/>
      <c r="D535" s="17" t="s">
        <v>29</v>
      </c>
      <c r="E535" s="27"/>
      <c r="F535" s="16"/>
      <c r="G535" s="27"/>
    </row>
    <row r="536" spans="1:8" x14ac:dyDescent="0.35">
      <c r="A536" s="13" t="s">
        <v>30</v>
      </c>
      <c r="B536" s="13" t="s">
        <v>15</v>
      </c>
      <c r="C536" s="13" t="s">
        <v>11</v>
      </c>
      <c r="D536" s="14" t="s">
        <v>31</v>
      </c>
      <c r="E536" s="28">
        <v>3</v>
      </c>
      <c r="F536" s="18"/>
      <c r="G536" s="26">
        <f>ROUND(E536*F536,2)</f>
        <v>0</v>
      </c>
    </row>
    <row r="537" spans="1:8" ht="21" x14ac:dyDescent="0.35">
      <c r="A537" s="16"/>
      <c r="B537" s="16"/>
      <c r="C537" s="16"/>
      <c r="D537" s="17" t="s">
        <v>32</v>
      </c>
      <c r="E537" s="27"/>
      <c r="F537" s="16"/>
      <c r="G537" s="27"/>
    </row>
    <row r="538" spans="1:8" x14ac:dyDescent="0.35">
      <c r="A538" s="16"/>
      <c r="B538" s="16"/>
      <c r="C538" s="16"/>
      <c r="D538" s="19" t="s">
        <v>154</v>
      </c>
      <c r="E538" s="29">
        <v>1</v>
      </c>
      <c r="F538" s="9">
        <f>G526+G528+G530+G532+G534+G536</f>
        <v>0</v>
      </c>
      <c r="G538" s="25">
        <f>ROUND(F538*E538,2)</f>
        <v>0</v>
      </c>
    </row>
    <row r="539" spans="1:8" s="22" customFormat="1" x14ac:dyDescent="0.35">
      <c r="A539" s="20"/>
      <c r="B539" s="20"/>
      <c r="C539" s="20"/>
      <c r="D539" s="21"/>
      <c r="E539" s="30"/>
      <c r="F539" s="20"/>
      <c r="G539" s="30"/>
      <c r="H539" s="34"/>
    </row>
    <row r="540" spans="1:8" x14ac:dyDescent="0.35">
      <c r="A540" s="12" t="s">
        <v>155</v>
      </c>
      <c r="B540" s="13" t="s">
        <v>10</v>
      </c>
      <c r="C540" s="13" t="s">
        <v>11</v>
      </c>
      <c r="D540" s="14" t="s">
        <v>35</v>
      </c>
      <c r="E540" s="26">
        <f>E554</f>
        <v>1</v>
      </c>
      <c r="F540" s="15">
        <f>F554</f>
        <v>0</v>
      </c>
      <c r="G540" s="26">
        <f>G554</f>
        <v>0</v>
      </c>
    </row>
    <row r="541" spans="1:8" ht="210" x14ac:dyDescent="0.35">
      <c r="A541" s="16"/>
      <c r="B541" s="16"/>
      <c r="C541" s="16"/>
      <c r="D541" s="17" t="s">
        <v>156</v>
      </c>
      <c r="E541" s="27"/>
      <c r="F541" s="16"/>
      <c r="G541" s="27"/>
    </row>
    <row r="542" spans="1:8" x14ac:dyDescent="0.35">
      <c r="A542" s="13" t="s">
        <v>13</v>
      </c>
      <c r="B542" s="13" t="s">
        <v>15</v>
      </c>
      <c r="C542" s="13" t="s">
        <v>11</v>
      </c>
      <c r="D542" s="14" t="s">
        <v>14</v>
      </c>
      <c r="E542" s="28">
        <v>2</v>
      </c>
      <c r="F542" s="18"/>
      <c r="G542" s="26">
        <f>ROUND(E542*F542,2)</f>
        <v>0</v>
      </c>
    </row>
    <row r="543" spans="1:8" ht="220.5" x14ac:dyDescent="0.35">
      <c r="A543" s="16"/>
      <c r="B543" s="16"/>
      <c r="C543" s="16"/>
      <c r="D543" s="17" t="s">
        <v>16</v>
      </c>
      <c r="E543" s="27"/>
      <c r="F543" s="16"/>
      <c r="G543" s="27"/>
    </row>
    <row r="544" spans="1:8" x14ac:dyDescent="0.35">
      <c r="A544" s="13" t="s">
        <v>17</v>
      </c>
      <c r="B544" s="13" t="s">
        <v>15</v>
      </c>
      <c r="C544" s="13" t="s">
        <v>11</v>
      </c>
      <c r="D544" s="14" t="s">
        <v>18</v>
      </c>
      <c r="E544" s="28">
        <v>2</v>
      </c>
      <c r="F544" s="18"/>
      <c r="G544" s="26">
        <f>ROUND(E544*F544,2)</f>
        <v>0</v>
      </c>
    </row>
    <row r="545" spans="1:8" ht="94.5" x14ac:dyDescent="0.35">
      <c r="A545" s="16"/>
      <c r="B545" s="16"/>
      <c r="C545" s="16"/>
      <c r="D545" s="17" t="s">
        <v>19</v>
      </c>
      <c r="E545" s="27"/>
      <c r="F545" s="16"/>
      <c r="G545" s="27"/>
    </row>
    <row r="546" spans="1:8" x14ac:dyDescent="0.35">
      <c r="A546" s="13" t="s">
        <v>20</v>
      </c>
      <c r="B546" s="13" t="s">
        <v>22</v>
      </c>
      <c r="C546" s="13" t="s">
        <v>11</v>
      </c>
      <c r="D546" s="14" t="s">
        <v>21</v>
      </c>
      <c r="E546" s="28">
        <v>2</v>
      </c>
      <c r="F546" s="18"/>
      <c r="G546" s="26">
        <f>ROUND(E546*F546,2)</f>
        <v>0</v>
      </c>
    </row>
    <row r="547" spans="1:8" ht="73.5" x14ac:dyDescent="0.35">
      <c r="A547" s="16"/>
      <c r="B547" s="16"/>
      <c r="C547" s="16"/>
      <c r="D547" s="17" t="s">
        <v>23</v>
      </c>
      <c r="E547" s="27"/>
      <c r="F547" s="16"/>
      <c r="G547" s="27"/>
    </row>
    <row r="548" spans="1:8" x14ac:dyDescent="0.35">
      <c r="A548" s="13" t="s">
        <v>24</v>
      </c>
      <c r="B548" s="13" t="s">
        <v>22</v>
      </c>
      <c r="C548" s="13" t="s">
        <v>11</v>
      </c>
      <c r="D548" s="14" t="s">
        <v>25</v>
      </c>
      <c r="E548" s="28">
        <v>2</v>
      </c>
      <c r="F548" s="18"/>
      <c r="G548" s="26">
        <f>ROUND(E548*F548,2)</f>
        <v>0</v>
      </c>
    </row>
    <row r="549" spans="1:8" ht="31.5" x14ac:dyDescent="0.35">
      <c r="A549" s="16"/>
      <c r="B549" s="16"/>
      <c r="C549" s="16"/>
      <c r="D549" s="17" t="s">
        <v>26</v>
      </c>
      <c r="E549" s="27"/>
      <c r="F549" s="16"/>
      <c r="G549" s="27"/>
    </row>
    <row r="550" spans="1:8" x14ac:dyDescent="0.35">
      <c r="A550" s="13" t="s">
        <v>27</v>
      </c>
      <c r="B550" s="13" t="s">
        <v>15</v>
      </c>
      <c r="C550" s="13" t="s">
        <v>11</v>
      </c>
      <c r="D550" s="14" t="s">
        <v>28</v>
      </c>
      <c r="E550" s="28">
        <v>3</v>
      </c>
      <c r="F550" s="18"/>
      <c r="G550" s="26">
        <f>ROUND(E550*F550,2)</f>
        <v>0</v>
      </c>
    </row>
    <row r="551" spans="1:8" ht="42" x14ac:dyDescent="0.35">
      <c r="A551" s="16"/>
      <c r="B551" s="16"/>
      <c r="C551" s="16"/>
      <c r="D551" s="17" t="s">
        <v>29</v>
      </c>
      <c r="E551" s="27"/>
      <c r="F551" s="16"/>
      <c r="G551" s="27"/>
    </row>
    <row r="552" spans="1:8" x14ac:dyDescent="0.35">
      <c r="A552" s="13" t="s">
        <v>30</v>
      </c>
      <c r="B552" s="13" t="s">
        <v>15</v>
      </c>
      <c r="C552" s="13" t="s">
        <v>11</v>
      </c>
      <c r="D552" s="14" t="s">
        <v>31</v>
      </c>
      <c r="E552" s="28">
        <v>3</v>
      </c>
      <c r="F552" s="18"/>
      <c r="G552" s="26">
        <f>ROUND(E552*F552,2)</f>
        <v>0</v>
      </c>
    </row>
    <row r="553" spans="1:8" ht="21" x14ac:dyDescent="0.35">
      <c r="A553" s="16"/>
      <c r="B553" s="16"/>
      <c r="C553" s="16"/>
      <c r="D553" s="17" t="s">
        <v>32</v>
      </c>
      <c r="E553" s="27"/>
      <c r="F553" s="16"/>
      <c r="G553" s="27"/>
    </row>
    <row r="554" spans="1:8" x14ac:dyDescent="0.35">
      <c r="A554" s="16"/>
      <c r="B554" s="16"/>
      <c r="C554" s="16"/>
      <c r="D554" s="19" t="s">
        <v>157</v>
      </c>
      <c r="E554" s="29">
        <v>1</v>
      </c>
      <c r="F554" s="9">
        <f>G542+G544+G546+G548+G550+G552</f>
        <v>0</v>
      </c>
      <c r="G554" s="25">
        <f>ROUND(F554*E554,2)</f>
        <v>0</v>
      </c>
    </row>
    <row r="555" spans="1:8" s="22" customFormat="1" x14ac:dyDescent="0.35">
      <c r="A555" s="20"/>
      <c r="B555" s="20"/>
      <c r="C555" s="20"/>
      <c r="D555" s="21"/>
      <c r="E555" s="30"/>
      <c r="F555" s="20"/>
      <c r="G555" s="30"/>
      <c r="H555" s="34"/>
    </row>
    <row r="556" spans="1:8" x14ac:dyDescent="0.35">
      <c r="A556" s="12" t="s">
        <v>158</v>
      </c>
      <c r="B556" s="13" t="s">
        <v>10</v>
      </c>
      <c r="C556" s="13" t="s">
        <v>11</v>
      </c>
      <c r="D556" s="14" t="s">
        <v>39</v>
      </c>
      <c r="E556" s="26">
        <f>E570</f>
        <v>2</v>
      </c>
      <c r="F556" s="15">
        <f>F570</f>
        <v>0</v>
      </c>
      <c r="G556" s="26">
        <f>G570</f>
        <v>0</v>
      </c>
    </row>
    <row r="557" spans="1:8" ht="210" x14ac:dyDescent="0.35">
      <c r="A557" s="16"/>
      <c r="B557" s="16"/>
      <c r="C557" s="16"/>
      <c r="D557" s="17" t="s">
        <v>159</v>
      </c>
      <c r="E557" s="27"/>
      <c r="F557" s="16"/>
      <c r="G557" s="27"/>
    </row>
    <row r="558" spans="1:8" x14ac:dyDescent="0.35">
      <c r="A558" s="13" t="s">
        <v>13</v>
      </c>
      <c r="B558" s="13" t="s">
        <v>15</v>
      </c>
      <c r="C558" s="13" t="s">
        <v>11</v>
      </c>
      <c r="D558" s="14" t="s">
        <v>14</v>
      </c>
      <c r="E558" s="28">
        <v>2</v>
      </c>
      <c r="F558" s="18"/>
      <c r="G558" s="26">
        <f>ROUND(E558*F558,2)</f>
        <v>0</v>
      </c>
    </row>
    <row r="559" spans="1:8" ht="220.5" x14ac:dyDescent="0.35">
      <c r="A559" s="16"/>
      <c r="B559" s="16"/>
      <c r="C559" s="16"/>
      <c r="D559" s="17" t="s">
        <v>16</v>
      </c>
      <c r="E559" s="27"/>
      <c r="F559" s="16"/>
      <c r="G559" s="27"/>
    </row>
    <row r="560" spans="1:8" x14ac:dyDescent="0.35">
      <c r="A560" s="13" t="s">
        <v>17</v>
      </c>
      <c r="B560" s="13" t="s">
        <v>15</v>
      </c>
      <c r="C560" s="13" t="s">
        <v>11</v>
      </c>
      <c r="D560" s="14" t="s">
        <v>18</v>
      </c>
      <c r="E560" s="28">
        <v>2</v>
      </c>
      <c r="F560" s="18"/>
      <c r="G560" s="26">
        <f>ROUND(E560*F560,2)</f>
        <v>0</v>
      </c>
    </row>
    <row r="561" spans="1:8" ht="94.5" x14ac:dyDescent="0.35">
      <c r="A561" s="16"/>
      <c r="B561" s="16"/>
      <c r="C561" s="16"/>
      <c r="D561" s="17" t="s">
        <v>19</v>
      </c>
      <c r="E561" s="27"/>
      <c r="F561" s="16"/>
      <c r="G561" s="27"/>
    </row>
    <row r="562" spans="1:8" x14ac:dyDescent="0.35">
      <c r="A562" s="13" t="s">
        <v>20</v>
      </c>
      <c r="B562" s="13" t="s">
        <v>22</v>
      </c>
      <c r="C562" s="13" t="s">
        <v>11</v>
      </c>
      <c r="D562" s="14" t="s">
        <v>21</v>
      </c>
      <c r="E562" s="28">
        <v>2</v>
      </c>
      <c r="F562" s="18"/>
      <c r="G562" s="26">
        <f>ROUND(E562*F562,2)</f>
        <v>0</v>
      </c>
    </row>
    <row r="563" spans="1:8" ht="73.5" x14ac:dyDescent="0.35">
      <c r="A563" s="16"/>
      <c r="B563" s="16"/>
      <c r="C563" s="16"/>
      <c r="D563" s="17" t="s">
        <v>23</v>
      </c>
      <c r="E563" s="27"/>
      <c r="F563" s="16"/>
      <c r="G563" s="27"/>
    </row>
    <row r="564" spans="1:8" x14ac:dyDescent="0.35">
      <c r="A564" s="13" t="s">
        <v>24</v>
      </c>
      <c r="B564" s="13" t="s">
        <v>22</v>
      </c>
      <c r="C564" s="13" t="s">
        <v>11</v>
      </c>
      <c r="D564" s="14" t="s">
        <v>25</v>
      </c>
      <c r="E564" s="28">
        <v>2</v>
      </c>
      <c r="F564" s="18"/>
      <c r="G564" s="26">
        <f>ROUND(E564*F564,2)</f>
        <v>0</v>
      </c>
    </row>
    <row r="565" spans="1:8" ht="31.5" x14ac:dyDescent="0.35">
      <c r="A565" s="16"/>
      <c r="B565" s="16"/>
      <c r="C565" s="16"/>
      <c r="D565" s="17" t="s">
        <v>26</v>
      </c>
      <c r="E565" s="27"/>
      <c r="F565" s="16"/>
      <c r="G565" s="27"/>
    </row>
    <row r="566" spans="1:8" x14ac:dyDescent="0.35">
      <c r="A566" s="13" t="s">
        <v>27</v>
      </c>
      <c r="B566" s="13" t="s">
        <v>15</v>
      </c>
      <c r="C566" s="13" t="s">
        <v>11</v>
      </c>
      <c r="D566" s="14" t="s">
        <v>28</v>
      </c>
      <c r="E566" s="28">
        <v>3</v>
      </c>
      <c r="F566" s="18"/>
      <c r="G566" s="26">
        <f>ROUND(E566*F566,2)</f>
        <v>0</v>
      </c>
    </row>
    <row r="567" spans="1:8" ht="42" x14ac:dyDescent="0.35">
      <c r="A567" s="16"/>
      <c r="B567" s="16"/>
      <c r="C567" s="16"/>
      <c r="D567" s="17" t="s">
        <v>29</v>
      </c>
      <c r="E567" s="27"/>
      <c r="F567" s="16"/>
      <c r="G567" s="27"/>
    </row>
    <row r="568" spans="1:8" x14ac:dyDescent="0.35">
      <c r="A568" s="13" t="s">
        <v>30</v>
      </c>
      <c r="B568" s="13" t="s">
        <v>15</v>
      </c>
      <c r="C568" s="13" t="s">
        <v>11</v>
      </c>
      <c r="D568" s="14" t="s">
        <v>31</v>
      </c>
      <c r="E568" s="28">
        <v>3</v>
      </c>
      <c r="F568" s="18"/>
      <c r="G568" s="26">
        <f>ROUND(E568*F568,2)</f>
        <v>0</v>
      </c>
    </row>
    <row r="569" spans="1:8" ht="21" x14ac:dyDescent="0.35">
      <c r="A569" s="16"/>
      <c r="B569" s="16"/>
      <c r="C569" s="16"/>
      <c r="D569" s="17" t="s">
        <v>32</v>
      </c>
      <c r="E569" s="27"/>
      <c r="F569" s="16"/>
      <c r="G569" s="27"/>
    </row>
    <row r="570" spans="1:8" x14ac:dyDescent="0.35">
      <c r="A570" s="16"/>
      <c r="B570" s="16"/>
      <c r="C570" s="16"/>
      <c r="D570" s="19" t="s">
        <v>160</v>
      </c>
      <c r="E570" s="29">
        <v>2</v>
      </c>
      <c r="F570" s="9">
        <f>G558+G560+G562+G564+G566+G568</f>
        <v>0</v>
      </c>
      <c r="G570" s="25">
        <f>ROUND(F570*E570,2)</f>
        <v>0</v>
      </c>
    </row>
    <row r="571" spans="1:8" s="22" customFormat="1" x14ac:dyDescent="0.35">
      <c r="A571" s="20"/>
      <c r="B571" s="20"/>
      <c r="C571" s="20"/>
      <c r="D571" s="21"/>
      <c r="E571" s="30"/>
      <c r="F571" s="20"/>
      <c r="G571" s="30"/>
      <c r="H571" s="34"/>
    </row>
    <row r="572" spans="1:8" x14ac:dyDescent="0.35">
      <c r="A572" s="12" t="s">
        <v>161</v>
      </c>
      <c r="B572" s="13" t="s">
        <v>10</v>
      </c>
      <c r="C572" s="13" t="s">
        <v>11</v>
      </c>
      <c r="D572" s="14" t="s">
        <v>79</v>
      </c>
      <c r="E572" s="26">
        <f>E586</f>
        <v>1</v>
      </c>
      <c r="F572" s="15">
        <f>F586</f>
        <v>0</v>
      </c>
      <c r="G572" s="26">
        <f>G586</f>
        <v>0</v>
      </c>
    </row>
    <row r="573" spans="1:8" ht="210" x14ac:dyDescent="0.35">
      <c r="A573" s="16"/>
      <c r="B573" s="16"/>
      <c r="C573" s="16"/>
      <c r="D573" s="17" t="s">
        <v>162</v>
      </c>
      <c r="E573" s="27"/>
      <c r="F573" s="16"/>
      <c r="G573" s="27"/>
    </row>
    <row r="574" spans="1:8" x14ac:dyDescent="0.35">
      <c r="A574" s="13" t="s">
        <v>13</v>
      </c>
      <c r="B574" s="13" t="s">
        <v>15</v>
      </c>
      <c r="C574" s="13" t="s">
        <v>11</v>
      </c>
      <c r="D574" s="14" t="s">
        <v>14</v>
      </c>
      <c r="E574" s="28">
        <v>2</v>
      </c>
      <c r="F574" s="18"/>
      <c r="G574" s="26">
        <f>ROUND(E574*F574,2)</f>
        <v>0</v>
      </c>
    </row>
    <row r="575" spans="1:8" ht="220.5" x14ac:dyDescent="0.35">
      <c r="A575" s="16"/>
      <c r="B575" s="16"/>
      <c r="C575" s="16"/>
      <c r="D575" s="17" t="s">
        <v>16</v>
      </c>
      <c r="E575" s="27"/>
      <c r="F575" s="16"/>
      <c r="G575" s="27"/>
    </row>
    <row r="576" spans="1:8" x14ac:dyDescent="0.35">
      <c r="A576" s="13" t="s">
        <v>17</v>
      </c>
      <c r="B576" s="13" t="s">
        <v>15</v>
      </c>
      <c r="C576" s="13" t="s">
        <v>11</v>
      </c>
      <c r="D576" s="14" t="s">
        <v>18</v>
      </c>
      <c r="E576" s="28">
        <v>2</v>
      </c>
      <c r="F576" s="18"/>
      <c r="G576" s="26">
        <f>ROUND(E576*F576,2)</f>
        <v>0</v>
      </c>
    </row>
    <row r="577" spans="1:8" ht="94.5" x14ac:dyDescent="0.35">
      <c r="A577" s="16"/>
      <c r="B577" s="16"/>
      <c r="C577" s="16"/>
      <c r="D577" s="17" t="s">
        <v>19</v>
      </c>
      <c r="E577" s="27"/>
      <c r="F577" s="16"/>
      <c r="G577" s="27"/>
    </row>
    <row r="578" spans="1:8" x14ac:dyDescent="0.35">
      <c r="A578" s="13" t="s">
        <v>20</v>
      </c>
      <c r="B578" s="13" t="s">
        <v>22</v>
      </c>
      <c r="C578" s="13" t="s">
        <v>11</v>
      </c>
      <c r="D578" s="14" t="s">
        <v>21</v>
      </c>
      <c r="E578" s="28">
        <v>2</v>
      </c>
      <c r="F578" s="18"/>
      <c r="G578" s="26">
        <f>ROUND(E578*F578,2)</f>
        <v>0</v>
      </c>
    </row>
    <row r="579" spans="1:8" ht="73.5" x14ac:dyDescent="0.35">
      <c r="A579" s="16"/>
      <c r="B579" s="16"/>
      <c r="C579" s="16"/>
      <c r="D579" s="17" t="s">
        <v>23</v>
      </c>
      <c r="E579" s="27"/>
      <c r="F579" s="16"/>
      <c r="G579" s="27"/>
    </row>
    <row r="580" spans="1:8" x14ac:dyDescent="0.35">
      <c r="A580" s="13" t="s">
        <v>24</v>
      </c>
      <c r="B580" s="13" t="s">
        <v>22</v>
      </c>
      <c r="C580" s="13" t="s">
        <v>11</v>
      </c>
      <c r="D580" s="14" t="s">
        <v>25</v>
      </c>
      <c r="E580" s="28">
        <v>2</v>
      </c>
      <c r="F580" s="18"/>
      <c r="G580" s="26">
        <f>ROUND(E580*F580,2)</f>
        <v>0</v>
      </c>
    </row>
    <row r="581" spans="1:8" ht="31.5" x14ac:dyDescent="0.35">
      <c r="A581" s="16"/>
      <c r="B581" s="16"/>
      <c r="C581" s="16"/>
      <c r="D581" s="17" t="s">
        <v>26</v>
      </c>
      <c r="E581" s="27"/>
      <c r="F581" s="16"/>
      <c r="G581" s="27"/>
    </row>
    <row r="582" spans="1:8" x14ac:dyDescent="0.35">
      <c r="A582" s="13" t="s">
        <v>27</v>
      </c>
      <c r="B582" s="13" t="s">
        <v>15</v>
      </c>
      <c r="C582" s="13" t="s">
        <v>11</v>
      </c>
      <c r="D582" s="14" t="s">
        <v>28</v>
      </c>
      <c r="E582" s="28">
        <v>3</v>
      </c>
      <c r="F582" s="18"/>
      <c r="G582" s="26">
        <f>ROUND(E582*F582,2)</f>
        <v>0</v>
      </c>
    </row>
    <row r="583" spans="1:8" ht="42" x14ac:dyDescent="0.35">
      <c r="A583" s="16"/>
      <c r="B583" s="16"/>
      <c r="C583" s="16"/>
      <c r="D583" s="17" t="s">
        <v>29</v>
      </c>
      <c r="E583" s="27"/>
      <c r="F583" s="16"/>
      <c r="G583" s="27"/>
    </row>
    <row r="584" spans="1:8" x14ac:dyDescent="0.35">
      <c r="A584" s="13" t="s">
        <v>30</v>
      </c>
      <c r="B584" s="13" t="s">
        <v>15</v>
      </c>
      <c r="C584" s="13" t="s">
        <v>11</v>
      </c>
      <c r="D584" s="14" t="s">
        <v>31</v>
      </c>
      <c r="E584" s="28">
        <v>3</v>
      </c>
      <c r="F584" s="18"/>
      <c r="G584" s="26">
        <f>ROUND(E584*F584,2)</f>
        <v>0</v>
      </c>
    </row>
    <row r="585" spans="1:8" ht="21" x14ac:dyDescent="0.35">
      <c r="A585" s="16"/>
      <c r="B585" s="16"/>
      <c r="C585" s="16"/>
      <c r="D585" s="17" t="s">
        <v>32</v>
      </c>
      <c r="E585" s="27"/>
      <c r="F585" s="16"/>
      <c r="G585" s="27"/>
    </row>
    <row r="586" spans="1:8" x14ac:dyDescent="0.35">
      <c r="A586" s="16"/>
      <c r="B586" s="16"/>
      <c r="C586" s="16"/>
      <c r="D586" s="19" t="s">
        <v>163</v>
      </c>
      <c r="E586" s="29">
        <v>1</v>
      </c>
      <c r="F586" s="9">
        <f>G574+G576+G578+G580+G582+G584</f>
        <v>0</v>
      </c>
      <c r="G586" s="25">
        <f>ROUND(F586*E586,2)</f>
        <v>0</v>
      </c>
    </row>
    <row r="587" spans="1:8" s="22" customFormat="1" x14ac:dyDescent="0.35">
      <c r="A587" s="20"/>
      <c r="B587" s="20"/>
      <c r="C587" s="20"/>
      <c r="D587" s="21"/>
      <c r="E587" s="30"/>
      <c r="F587" s="20"/>
      <c r="G587" s="30"/>
      <c r="H587" s="34"/>
    </row>
    <row r="588" spans="1:8" x14ac:dyDescent="0.35">
      <c r="A588" s="12" t="s">
        <v>164</v>
      </c>
      <c r="B588" s="13" t="s">
        <v>10</v>
      </c>
      <c r="C588" s="13" t="s">
        <v>11</v>
      </c>
      <c r="D588" s="14" t="s">
        <v>43</v>
      </c>
      <c r="E588" s="26">
        <f>E602</f>
        <v>1</v>
      </c>
      <c r="F588" s="15">
        <f>F602</f>
        <v>0</v>
      </c>
      <c r="G588" s="26">
        <f>G602</f>
        <v>0</v>
      </c>
    </row>
    <row r="589" spans="1:8" ht="210" x14ac:dyDescent="0.35">
      <c r="A589" s="16"/>
      <c r="B589" s="16"/>
      <c r="C589" s="16"/>
      <c r="D589" s="17" t="s">
        <v>165</v>
      </c>
      <c r="E589" s="27"/>
      <c r="F589" s="16"/>
      <c r="G589" s="27"/>
    </row>
    <row r="590" spans="1:8" x14ac:dyDescent="0.35">
      <c r="A590" s="13" t="s">
        <v>13</v>
      </c>
      <c r="B590" s="13" t="s">
        <v>15</v>
      </c>
      <c r="C590" s="13" t="s">
        <v>11</v>
      </c>
      <c r="D590" s="14" t="s">
        <v>14</v>
      </c>
      <c r="E590" s="28">
        <v>2</v>
      </c>
      <c r="F590" s="18"/>
      <c r="G590" s="26">
        <f>ROUND(E590*F590,2)</f>
        <v>0</v>
      </c>
    </row>
    <row r="591" spans="1:8" ht="220.5" x14ac:dyDescent="0.35">
      <c r="A591" s="16"/>
      <c r="B591" s="16"/>
      <c r="C591" s="16"/>
      <c r="D591" s="17" t="s">
        <v>16</v>
      </c>
      <c r="E591" s="27"/>
      <c r="F591" s="16"/>
      <c r="G591" s="27"/>
    </row>
    <row r="592" spans="1:8" x14ac:dyDescent="0.35">
      <c r="A592" s="13" t="s">
        <v>17</v>
      </c>
      <c r="B592" s="13" t="s">
        <v>15</v>
      </c>
      <c r="C592" s="13" t="s">
        <v>11</v>
      </c>
      <c r="D592" s="14" t="s">
        <v>18</v>
      </c>
      <c r="E592" s="28">
        <v>2</v>
      </c>
      <c r="F592" s="18"/>
      <c r="G592" s="26">
        <f>ROUND(E592*F592,2)</f>
        <v>0</v>
      </c>
    </row>
    <row r="593" spans="1:8" ht="94.5" x14ac:dyDescent="0.35">
      <c r="A593" s="16"/>
      <c r="B593" s="16"/>
      <c r="C593" s="16"/>
      <c r="D593" s="17" t="s">
        <v>19</v>
      </c>
      <c r="E593" s="27"/>
      <c r="F593" s="16"/>
      <c r="G593" s="27"/>
    </row>
    <row r="594" spans="1:8" x14ac:dyDescent="0.35">
      <c r="A594" s="13" t="s">
        <v>20</v>
      </c>
      <c r="B594" s="13" t="s">
        <v>22</v>
      </c>
      <c r="C594" s="13" t="s">
        <v>11</v>
      </c>
      <c r="D594" s="14" t="s">
        <v>21</v>
      </c>
      <c r="E594" s="28">
        <v>2</v>
      </c>
      <c r="F594" s="18"/>
      <c r="G594" s="26">
        <f>ROUND(E594*F594,2)</f>
        <v>0</v>
      </c>
    </row>
    <row r="595" spans="1:8" ht="73.5" x14ac:dyDescent="0.35">
      <c r="A595" s="16"/>
      <c r="B595" s="16"/>
      <c r="C595" s="16"/>
      <c r="D595" s="17" t="s">
        <v>23</v>
      </c>
      <c r="E595" s="27"/>
      <c r="F595" s="16"/>
      <c r="G595" s="27"/>
    </row>
    <row r="596" spans="1:8" x14ac:dyDescent="0.35">
      <c r="A596" s="13" t="s">
        <v>24</v>
      </c>
      <c r="B596" s="13" t="s">
        <v>22</v>
      </c>
      <c r="C596" s="13" t="s">
        <v>11</v>
      </c>
      <c r="D596" s="14" t="s">
        <v>25</v>
      </c>
      <c r="E596" s="28">
        <v>2</v>
      </c>
      <c r="F596" s="18"/>
      <c r="G596" s="26">
        <f>ROUND(E596*F596,2)</f>
        <v>0</v>
      </c>
    </row>
    <row r="597" spans="1:8" ht="31.5" x14ac:dyDescent="0.35">
      <c r="A597" s="16"/>
      <c r="B597" s="16"/>
      <c r="C597" s="16"/>
      <c r="D597" s="17" t="s">
        <v>26</v>
      </c>
      <c r="E597" s="27"/>
      <c r="F597" s="16"/>
      <c r="G597" s="27"/>
    </row>
    <row r="598" spans="1:8" x14ac:dyDescent="0.35">
      <c r="A598" s="13" t="s">
        <v>27</v>
      </c>
      <c r="B598" s="13" t="s">
        <v>15</v>
      </c>
      <c r="C598" s="13" t="s">
        <v>11</v>
      </c>
      <c r="D598" s="14" t="s">
        <v>28</v>
      </c>
      <c r="E598" s="28">
        <v>3</v>
      </c>
      <c r="F598" s="18"/>
      <c r="G598" s="26">
        <f>ROUND(E598*F598,2)</f>
        <v>0</v>
      </c>
    </row>
    <row r="599" spans="1:8" ht="42" x14ac:dyDescent="0.35">
      <c r="A599" s="16"/>
      <c r="B599" s="16"/>
      <c r="C599" s="16"/>
      <c r="D599" s="17" t="s">
        <v>29</v>
      </c>
      <c r="E599" s="27"/>
      <c r="F599" s="16"/>
      <c r="G599" s="27"/>
    </row>
    <row r="600" spans="1:8" x14ac:dyDescent="0.35">
      <c r="A600" s="13" t="s">
        <v>30</v>
      </c>
      <c r="B600" s="13" t="s">
        <v>15</v>
      </c>
      <c r="C600" s="13" t="s">
        <v>11</v>
      </c>
      <c r="D600" s="14" t="s">
        <v>31</v>
      </c>
      <c r="E600" s="28">
        <v>3</v>
      </c>
      <c r="F600" s="18"/>
      <c r="G600" s="26">
        <f>ROUND(E600*F600,2)</f>
        <v>0</v>
      </c>
    </row>
    <row r="601" spans="1:8" ht="21" x14ac:dyDescent="0.35">
      <c r="A601" s="16"/>
      <c r="B601" s="16"/>
      <c r="C601" s="16"/>
      <c r="D601" s="17" t="s">
        <v>32</v>
      </c>
      <c r="E601" s="27"/>
      <c r="F601" s="16"/>
      <c r="G601" s="27"/>
    </row>
    <row r="602" spans="1:8" x14ac:dyDescent="0.35">
      <c r="A602" s="16"/>
      <c r="B602" s="16"/>
      <c r="C602" s="16"/>
      <c r="D602" s="19" t="s">
        <v>166</v>
      </c>
      <c r="E602" s="29">
        <v>1</v>
      </c>
      <c r="F602" s="9">
        <f>G590+G592+G594+G596+G598+G600</f>
        <v>0</v>
      </c>
      <c r="G602" s="25">
        <f>ROUND(F602*E602,2)</f>
        <v>0</v>
      </c>
    </row>
    <row r="603" spans="1:8" s="22" customFormat="1" x14ac:dyDescent="0.35">
      <c r="A603" s="20"/>
      <c r="B603" s="20"/>
      <c r="C603" s="20"/>
      <c r="D603" s="21"/>
      <c r="E603" s="30"/>
      <c r="F603" s="20"/>
      <c r="G603" s="30"/>
      <c r="H603" s="34"/>
    </row>
    <row r="604" spans="1:8" x14ac:dyDescent="0.35">
      <c r="A604" s="12" t="s">
        <v>46</v>
      </c>
      <c r="B604" s="13" t="s">
        <v>10</v>
      </c>
      <c r="C604" s="13" t="s">
        <v>48</v>
      </c>
      <c r="D604" s="14" t="s">
        <v>47</v>
      </c>
      <c r="E604" s="26">
        <f>E607</f>
        <v>1000</v>
      </c>
      <c r="F604" s="15">
        <f>F607</f>
        <v>0</v>
      </c>
      <c r="G604" s="26">
        <f>G607</f>
        <v>0</v>
      </c>
    </row>
    <row r="605" spans="1:8" ht="304.5" x14ac:dyDescent="0.35">
      <c r="A605" s="16"/>
      <c r="B605" s="16"/>
      <c r="C605" s="16"/>
      <c r="D605" s="17" t="s">
        <v>49</v>
      </c>
      <c r="E605" s="27"/>
      <c r="F605" s="16"/>
      <c r="G605" s="27"/>
    </row>
    <row r="606" spans="1:8" x14ac:dyDescent="0.35">
      <c r="A606" s="13" t="s">
        <v>50</v>
      </c>
      <c r="B606" s="13" t="s">
        <v>15</v>
      </c>
      <c r="C606" s="13" t="s">
        <v>48</v>
      </c>
      <c r="D606" s="14" t="s">
        <v>51</v>
      </c>
      <c r="E606" s="28">
        <v>1</v>
      </c>
      <c r="F606" s="18"/>
      <c r="G606" s="26">
        <f>ROUND(E606*F606,2)</f>
        <v>0</v>
      </c>
    </row>
    <row r="607" spans="1:8" x14ac:dyDescent="0.35">
      <c r="A607" s="16"/>
      <c r="B607" s="16"/>
      <c r="C607" s="16"/>
      <c r="D607" s="19" t="s">
        <v>52</v>
      </c>
      <c r="E607" s="29">
        <v>1000</v>
      </c>
      <c r="F607" s="9">
        <f>G606</f>
        <v>0</v>
      </c>
      <c r="G607" s="25">
        <f>ROUND(F607*E607,2)</f>
        <v>0</v>
      </c>
    </row>
    <row r="608" spans="1:8" s="22" customFormat="1" x14ac:dyDescent="0.35">
      <c r="A608" s="20"/>
      <c r="B608" s="20"/>
      <c r="C608" s="20"/>
      <c r="D608" s="21"/>
      <c r="E608" s="30"/>
      <c r="F608" s="20"/>
      <c r="G608" s="30"/>
      <c r="H608" s="34"/>
    </row>
    <row r="609" spans="1:8" x14ac:dyDescent="0.35">
      <c r="A609" s="12" t="s">
        <v>53</v>
      </c>
      <c r="B609" s="13" t="s">
        <v>10</v>
      </c>
      <c r="C609" s="13" t="s">
        <v>55</v>
      </c>
      <c r="D609" s="14" t="s">
        <v>54</v>
      </c>
      <c r="E609" s="26">
        <f>E613</f>
        <v>343.2</v>
      </c>
      <c r="F609" s="15">
        <f>F613</f>
        <v>0</v>
      </c>
      <c r="G609" s="26">
        <f>G613</f>
        <v>0</v>
      </c>
    </row>
    <row r="610" spans="1:8" ht="42" x14ac:dyDescent="0.35">
      <c r="A610" s="16"/>
      <c r="B610" s="16"/>
      <c r="C610" s="16"/>
      <c r="D610" s="17" t="s">
        <v>56</v>
      </c>
      <c r="E610" s="27"/>
      <c r="F610" s="16"/>
      <c r="G610" s="27"/>
    </row>
    <row r="611" spans="1:8" x14ac:dyDescent="0.35">
      <c r="A611" s="13" t="s">
        <v>57</v>
      </c>
      <c r="B611" s="13" t="s">
        <v>15</v>
      </c>
      <c r="C611" s="13" t="s">
        <v>59</v>
      </c>
      <c r="D611" s="14" t="s">
        <v>58</v>
      </c>
      <c r="E611" s="28">
        <v>1</v>
      </c>
      <c r="F611" s="18"/>
      <c r="G611" s="26">
        <f>ROUND(E611*F611,2)</f>
        <v>0</v>
      </c>
    </row>
    <row r="612" spans="1:8" x14ac:dyDescent="0.35">
      <c r="A612" s="13" t="s">
        <v>60</v>
      </c>
      <c r="B612" s="13" t="s">
        <v>15</v>
      </c>
      <c r="C612" s="13" t="s">
        <v>59</v>
      </c>
      <c r="D612" s="14" t="s">
        <v>61</v>
      </c>
      <c r="E612" s="28">
        <v>1.2</v>
      </c>
      <c r="F612" s="18"/>
      <c r="G612" s="26">
        <f>ROUND(E612*F612,2)</f>
        <v>0</v>
      </c>
    </row>
    <row r="613" spans="1:8" x14ac:dyDescent="0.35">
      <c r="A613" s="16"/>
      <c r="B613" s="16"/>
      <c r="C613" s="16"/>
      <c r="D613" s="19" t="s">
        <v>62</v>
      </c>
      <c r="E613" s="29">
        <v>343.2</v>
      </c>
      <c r="F613" s="9">
        <f>G611+G612</f>
        <v>0</v>
      </c>
      <c r="G613" s="25">
        <f>ROUND(F613*E613,2)</f>
        <v>0</v>
      </c>
    </row>
    <row r="614" spans="1:8" s="22" customFormat="1" x14ac:dyDescent="0.35">
      <c r="A614" s="20"/>
      <c r="B614" s="20"/>
      <c r="C614" s="20"/>
      <c r="D614" s="21"/>
      <c r="E614" s="30"/>
      <c r="F614" s="20"/>
      <c r="G614" s="30"/>
      <c r="H614" s="34"/>
    </row>
    <row r="615" spans="1:8" x14ac:dyDescent="0.35">
      <c r="A615" s="13" t="s">
        <v>63</v>
      </c>
      <c r="B615" s="13" t="s">
        <v>10</v>
      </c>
      <c r="C615" s="13" t="s">
        <v>11</v>
      </c>
      <c r="D615" s="14" t="s">
        <v>64</v>
      </c>
      <c r="E615" s="29">
        <v>16</v>
      </c>
      <c r="F615" s="18"/>
      <c r="G615" s="26">
        <f>ROUND(E615*F615,2)</f>
        <v>0</v>
      </c>
    </row>
    <row r="616" spans="1:8" ht="84" x14ac:dyDescent="0.35">
      <c r="A616" s="16"/>
      <c r="B616" s="16"/>
      <c r="C616" s="16"/>
      <c r="D616" s="17" t="s">
        <v>65</v>
      </c>
      <c r="E616" s="27"/>
      <c r="F616" s="16"/>
      <c r="G616" s="27"/>
    </row>
    <row r="617" spans="1:8" x14ac:dyDescent="0.35">
      <c r="A617" s="16"/>
      <c r="B617" s="16"/>
      <c r="C617" s="16"/>
      <c r="D617" s="17"/>
      <c r="E617" s="27"/>
      <c r="F617" s="16"/>
      <c r="G617" s="27"/>
    </row>
    <row r="618" spans="1:8" x14ac:dyDescent="0.35">
      <c r="A618" s="16"/>
      <c r="B618" s="16"/>
      <c r="C618" s="16"/>
      <c r="D618" s="19" t="s">
        <v>167</v>
      </c>
      <c r="E618" s="29">
        <v>1</v>
      </c>
      <c r="F618" s="9">
        <f>G522+G538+G554+G570+G586+G602+G607+G613+G615</f>
        <v>0</v>
      </c>
      <c r="G618" s="25">
        <f>ROUND(F618*E618,2)</f>
        <v>0</v>
      </c>
    </row>
    <row r="619" spans="1:8" s="22" customFormat="1" x14ac:dyDescent="0.35">
      <c r="A619" s="20"/>
      <c r="B619" s="20"/>
      <c r="C619" s="20"/>
      <c r="D619" s="21"/>
      <c r="E619" s="30"/>
      <c r="F619" s="20"/>
      <c r="G619" s="30"/>
      <c r="H619" s="34"/>
    </row>
    <row r="620" spans="1:8" x14ac:dyDescent="0.35">
      <c r="A620" s="10" t="s">
        <v>168</v>
      </c>
      <c r="B620" s="10" t="s">
        <v>2</v>
      </c>
      <c r="C620" s="10" t="s">
        <v>3</v>
      </c>
      <c r="D620" s="11" t="s">
        <v>169</v>
      </c>
      <c r="E620" s="25">
        <f>E715</f>
        <v>1</v>
      </c>
      <c r="F620" s="9">
        <f>F715</f>
        <v>0</v>
      </c>
      <c r="G620" s="25">
        <f>G715</f>
        <v>0</v>
      </c>
    </row>
    <row r="621" spans="1:8" x14ac:dyDescent="0.35">
      <c r="A621" s="12" t="s">
        <v>170</v>
      </c>
      <c r="B621" s="13" t="s">
        <v>10</v>
      </c>
      <c r="C621" s="13" t="s">
        <v>11</v>
      </c>
      <c r="D621" s="14" t="s">
        <v>9</v>
      </c>
      <c r="E621" s="26">
        <f>E635</f>
        <v>1</v>
      </c>
      <c r="F621" s="15">
        <f>F635</f>
        <v>0</v>
      </c>
      <c r="G621" s="26">
        <f>G635</f>
        <v>0</v>
      </c>
    </row>
    <row r="622" spans="1:8" ht="199.5" x14ac:dyDescent="0.35">
      <c r="A622" s="16"/>
      <c r="B622" s="16"/>
      <c r="C622" s="16"/>
      <c r="D622" s="17" t="s">
        <v>171</v>
      </c>
      <c r="E622" s="27"/>
      <c r="F622" s="16"/>
      <c r="G622" s="27"/>
    </row>
    <row r="623" spans="1:8" x14ac:dyDescent="0.35">
      <c r="A623" s="13" t="s">
        <v>13</v>
      </c>
      <c r="B623" s="13" t="s">
        <v>15</v>
      </c>
      <c r="C623" s="13" t="s">
        <v>11</v>
      </c>
      <c r="D623" s="14" t="s">
        <v>14</v>
      </c>
      <c r="E623" s="28">
        <v>4</v>
      </c>
      <c r="F623" s="18"/>
      <c r="G623" s="26">
        <f>ROUND(E623*F623,2)</f>
        <v>0</v>
      </c>
    </row>
    <row r="624" spans="1:8" ht="220.5" x14ac:dyDescent="0.35">
      <c r="A624" s="16"/>
      <c r="B624" s="16"/>
      <c r="C624" s="16"/>
      <c r="D624" s="17" t="s">
        <v>16</v>
      </c>
      <c r="E624" s="27"/>
      <c r="F624" s="16"/>
      <c r="G624" s="27"/>
    </row>
    <row r="625" spans="1:8" x14ac:dyDescent="0.35">
      <c r="A625" s="13" t="s">
        <v>17</v>
      </c>
      <c r="B625" s="13" t="s">
        <v>15</v>
      </c>
      <c r="C625" s="13" t="s">
        <v>11</v>
      </c>
      <c r="D625" s="14" t="s">
        <v>18</v>
      </c>
      <c r="E625" s="28">
        <v>4</v>
      </c>
      <c r="F625" s="18"/>
      <c r="G625" s="26">
        <f>ROUND(E625*F625,2)</f>
        <v>0</v>
      </c>
    </row>
    <row r="626" spans="1:8" ht="94.5" x14ac:dyDescent="0.35">
      <c r="A626" s="16"/>
      <c r="B626" s="16"/>
      <c r="C626" s="16"/>
      <c r="D626" s="17" t="s">
        <v>19</v>
      </c>
      <c r="E626" s="27"/>
      <c r="F626" s="16"/>
      <c r="G626" s="27"/>
    </row>
    <row r="627" spans="1:8" x14ac:dyDescent="0.35">
      <c r="A627" s="13" t="s">
        <v>20</v>
      </c>
      <c r="B627" s="13" t="s">
        <v>22</v>
      </c>
      <c r="C627" s="13" t="s">
        <v>11</v>
      </c>
      <c r="D627" s="14" t="s">
        <v>21</v>
      </c>
      <c r="E627" s="28">
        <v>4</v>
      </c>
      <c r="F627" s="18"/>
      <c r="G627" s="26">
        <f>ROUND(E627*F627,2)</f>
        <v>0</v>
      </c>
    </row>
    <row r="628" spans="1:8" ht="73.5" x14ac:dyDescent="0.35">
      <c r="A628" s="16"/>
      <c r="B628" s="16"/>
      <c r="C628" s="16"/>
      <c r="D628" s="17" t="s">
        <v>23</v>
      </c>
      <c r="E628" s="27"/>
      <c r="F628" s="16"/>
      <c r="G628" s="27"/>
    </row>
    <row r="629" spans="1:8" x14ac:dyDescent="0.35">
      <c r="A629" s="13" t="s">
        <v>24</v>
      </c>
      <c r="B629" s="13" t="s">
        <v>22</v>
      </c>
      <c r="C629" s="13" t="s">
        <v>11</v>
      </c>
      <c r="D629" s="14" t="s">
        <v>25</v>
      </c>
      <c r="E629" s="28">
        <v>4</v>
      </c>
      <c r="F629" s="18"/>
      <c r="G629" s="26">
        <f>ROUND(E629*F629,2)</f>
        <v>0</v>
      </c>
    </row>
    <row r="630" spans="1:8" ht="31.5" x14ac:dyDescent="0.35">
      <c r="A630" s="16"/>
      <c r="B630" s="16"/>
      <c r="C630" s="16"/>
      <c r="D630" s="17" t="s">
        <v>26</v>
      </c>
      <c r="E630" s="27"/>
      <c r="F630" s="16"/>
      <c r="G630" s="27"/>
    </row>
    <row r="631" spans="1:8" x14ac:dyDescent="0.35">
      <c r="A631" s="13" t="s">
        <v>27</v>
      </c>
      <c r="B631" s="13" t="s">
        <v>15</v>
      </c>
      <c r="C631" s="13" t="s">
        <v>11</v>
      </c>
      <c r="D631" s="14" t="s">
        <v>28</v>
      </c>
      <c r="E631" s="28">
        <v>4</v>
      </c>
      <c r="F631" s="18"/>
      <c r="G631" s="26">
        <f>ROUND(E631*F631,2)</f>
        <v>0</v>
      </c>
    </row>
    <row r="632" spans="1:8" ht="42" x14ac:dyDescent="0.35">
      <c r="A632" s="16"/>
      <c r="B632" s="16"/>
      <c r="C632" s="16"/>
      <c r="D632" s="17" t="s">
        <v>29</v>
      </c>
      <c r="E632" s="27"/>
      <c r="F632" s="16"/>
      <c r="G632" s="27"/>
    </row>
    <row r="633" spans="1:8" x14ac:dyDescent="0.35">
      <c r="A633" s="13" t="s">
        <v>30</v>
      </c>
      <c r="B633" s="13" t="s">
        <v>15</v>
      </c>
      <c r="C633" s="13" t="s">
        <v>11</v>
      </c>
      <c r="D633" s="14" t="s">
        <v>31</v>
      </c>
      <c r="E633" s="28">
        <v>4</v>
      </c>
      <c r="F633" s="18"/>
      <c r="G633" s="26">
        <f>ROUND(E633*F633,2)</f>
        <v>0</v>
      </c>
    </row>
    <row r="634" spans="1:8" ht="21" x14ac:dyDescent="0.35">
      <c r="A634" s="16"/>
      <c r="B634" s="16"/>
      <c r="C634" s="16"/>
      <c r="D634" s="17" t="s">
        <v>32</v>
      </c>
      <c r="E634" s="27"/>
      <c r="F634" s="16"/>
      <c r="G634" s="27"/>
    </row>
    <row r="635" spans="1:8" x14ac:dyDescent="0.35">
      <c r="A635" s="16"/>
      <c r="B635" s="16"/>
      <c r="C635" s="16"/>
      <c r="D635" s="19" t="s">
        <v>172</v>
      </c>
      <c r="E635" s="29">
        <v>1</v>
      </c>
      <c r="F635" s="9">
        <f>G623+G625+G627+G629+G631+G633</f>
        <v>0</v>
      </c>
      <c r="G635" s="25">
        <f>ROUND(F635*E635,2)</f>
        <v>0</v>
      </c>
    </row>
    <row r="636" spans="1:8" s="22" customFormat="1" x14ac:dyDescent="0.35">
      <c r="A636" s="20"/>
      <c r="B636" s="20"/>
      <c r="C636" s="20"/>
      <c r="D636" s="21"/>
      <c r="E636" s="30"/>
      <c r="F636" s="20"/>
      <c r="G636" s="30"/>
      <c r="H636" s="34"/>
    </row>
    <row r="637" spans="1:8" x14ac:dyDescent="0.35">
      <c r="A637" s="12" t="s">
        <v>173</v>
      </c>
      <c r="B637" s="13" t="s">
        <v>10</v>
      </c>
      <c r="C637" s="13" t="s">
        <v>11</v>
      </c>
      <c r="D637" s="14" t="s">
        <v>35</v>
      </c>
      <c r="E637" s="26">
        <f>E651</f>
        <v>1</v>
      </c>
      <c r="F637" s="15">
        <f>F651</f>
        <v>0</v>
      </c>
      <c r="G637" s="26">
        <f>G651</f>
        <v>0</v>
      </c>
    </row>
    <row r="638" spans="1:8" ht="210" x14ac:dyDescent="0.35">
      <c r="A638" s="16"/>
      <c r="B638" s="16"/>
      <c r="C638" s="16"/>
      <c r="D638" s="17" t="s">
        <v>73</v>
      </c>
      <c r="E638" s="27"/>
      <c r="F638" s="16"/>
      <c r="G638" s="27"/>
    </row>
    <row r="639" spans="1:8" x14ac:dyDescent="0.35">
      <c r="A639" s="13" t="s">
        <v>13</v>
      </c>
      <c r="B639" s="13" t="s">
        <v>15</v>
      </c>
      <c r="C639" s="13" t="s">
        <v>11</v>
      </c>
      <c r="D639" s="14" t="s">
        <v>14</v>
      </c>
      <c r="E639" s="28">
        <v>1</v>
      </c>
      <c r="F639" s="18"/>
      <c r="G639" s="26">
        <f>ROUND(E639*F639,2)</f>
        <v>0</v>
      </c>
    </row>
    <row r="640" spans="1:8" ht="220.5" x14ac:dyDescent="0.35">
      <c r="A640" s="16"/>
      <c r="B640" s="16"/>
      <c r="C640" s="16"/>
      <c r="D640" s="17" t="s">
        <v>16</v>
      </c>
      <c r="E640" s="27"/>
      <c r="F640" s="16"/>
      <c r="G640" s="27"/>
    </row>
    <row r="641" spans="1:8" x14ac:dyDescent="0.35">
      <c r="A641" s="13" t="s">
        <v>17</v>
      </c>
      <c r="B641" s="13" t="s">
        <v>15</v>
      </c>
      <c r="C641" s="13" t="s">
        <v>11</v>
      </c>
      <c r="D641" s="14" t="s">
        <v>18</v>
      </c>
      <c r="E641" s="28">
        <v>1</v>
      </c>
      <c r="F641" s="18"/>
      <c r="G641" s="26">
        <f>ROUND(E641*F641,2)</f>
        <v>0</v>
      </c>
    </row>
    <row r="642" spans="1:8" ht="94.5" x14ac:dyDescent="0.35">
      <c r="A642" s="16"/>
      <c r="B642" s="16"/>
      <c r="C642" s="16"/>
      <c r="D642" s="17" t="s">
        <v>19</v>
      </c>
      <c r="E642" s="27"/>
      <c r="F642" s="16"/>
      <c r="G642" s="27"/>
    </row>
    <row r="643" spans="1:8" x14ac:dyDescent="0.35">
      <c r="A643" s="13" t="s">
        <v>20</v>
      </c>
      <c r="B643" s="13" t="s">
        <v>22</v>
      </c>
      <c r="C643" s="13" t="s">
        <v>11</v>
      </c>
      <c r="D643" s="14" t="s">
        <v>21</v>
      </c>
      <c r="E643" s="28">
        <v>1</v>
      </c>
      <c r="F643" s="18"/>
      <c r="G643" s="26">
        <f>ROUND(E643*F643,2)</f>
        <v>0</v>
      </c>
    </row>
    <row r="644" spans="1:8" ht="73.5" x14ac:dyDescent="0.35">
      <c r="A644" s="16"/>
      <c r="B644" s="16"/>
      <c r="C644" s="16"/>
      <c r="D644" s="17" t="s">
        <v>23</v>
      </c>
      <c r="E644" s="27"/>
      <c r="F644" s="16"/>
      <c r="G644" s="27"/>
    </row>
    <row r="645" spans="1:8" x14ac:dyDescent="0.35">
      <c r="A645" s="13" t="s">
        <v>24</v>
      </c>
      <c r="B645" s="13" t="s">
        <v>22</v>
      </c>
      <c r="C645" s="13" t="s">
        <v>11</v>
      </c>
      <c r="D645" s="14" t="s">
        <v>25</v>
      </c>
      <c r="E645" s="28">
        <v>1</v>
      </c>
      <c r="F645" s="18"/>
      <c r="G645" s="26">
        <f>ROUND(E645*F645,2)</f>
        <v>0</v>
      </c>
    </row>
    <row r="646" spans="1:8" ht="31.5" x14ac:dyDescent="0.35">
      <c r="A646" s="16"/>
      <c r="B646" s="16"/>
      <c r="C646" s="16"/>
      <c r="D646" s="17" t="s">
        <v>26</v>
      </c>
      <c r="E646" s="27"/>
      <c r="F646" s="16"/>
      <c r="G646" s="27"/>
    </row>
    <row r="647" spans="1:8" x14ac:dyDescent="0.35">
      <c r="A647" s="13" t="s">
        <v>27</v>
      </c>
      <c r="B647" s="13" t="s">
        <v>15</v>
      </c>
      <c r="C647" s="13" t="s">
        <v>11</v>
      </c>
      <c r="D647" s="14" t="s">
        <v>28</v>
      </c>
      <c r="E647" s="28">
        <v>1</v>
      </c>
      <c r="F647" s="18"/>
      <c r="G647" s="26">
        <f>ROUND(E647*F647,2)</f>
        <v>0</v>
      </c>
    </row>
    <row r="648" spans="1:8" ht="42" x14ac:dyDescent="0.35">
      <c r="A648" s="16"/>
      <c r="B648" s="16"/>
      <c r="C648" s="16"/>
      <c r="D648" s="17" t="s">
        <v>29</v>
      </c>
      <c r="E648" s="27"/>
      <c r="F648" s="16"/>
      <c r="G648" s="27"/>
    </row>
    <row r="649" spans="1:8" x14ac:dyDescent="0.35">
      <c r="A649" s="13" t="s">
        <v>30</v>
      </c>
      <c r="B649" s="13" t="s">
        <v>15</v>
      </c>
      <c r="C649" s="13" t="s">
        <v>11</v>
      </c>
      <c r="D649" s="14" t="s">
        <v>31</v>
      </c>
      <c r="E649" s="28">
        <v>1</v>
      </c>
      <c r="F649" s="18"/>
      <c r="G649" s="26">
        <f>ROUND(E649*F649,2)</f>
        <v>0</v>
      </c>
    </row>
    <row r="650" spans="1:8" ht="21" x14ac:dyDescent="0.35">
      <c r="A650" s="16"/>
      <c r="B650" s="16"/>
      <c r="C650" s="16"/>
      <c r="D650" s="17" t="s">
        <v>32</v>
      </c>
      <c r="E650" s="27"/>
      <c r="F650" s="16"/>
      <c r="G650" s="27"/>
    </row>
    <row r="651" spans="1:8" x14ac:dyDescent="0.35">
      <c r="A651" s="16"/>
      <c r="B651" s="16"/>
      <c r="C651" s="16"/>
      <c r="D651" s="19" t="s">
        <v>174</v>
      </c>
      <c r="E651" s="29">
        <v>1</v>
      </c>
      <c r="F651" s="9">
        <f>G639+G641+G643+G645+G647+G649</f>
        <v>0</v>
      </c>
      <c r="G651" s="25">
        <f>ROUND(F651*E651,2)</f>
        <v>0</v>
      </c>
    </row>
    <row r="652" spans="1:8" s="22" customFormat="1" x14ac:dyDescent="0.35">
      <c r="A652" s="20"/>
      <c r="B652" s="20"/>
      <c r="C652" s="20"/>
      <c r="D652" s="21"/>
      <c r="E652" s="30"/>
      <c r="F652" s="20"/>
      <c r="G652" s="30"/>
      <c r="H652" s="34"/>
    </row>
    <row r="653" spans="1:8" x14ac:dyDescent="0.35">
      <c r="A653" s="12" t="s">
        <v>175</v>
      </c>
      <c r="B653" s="13" t="s">
        <v>10</v>
      </c>
      <c r="C653" s="13" t="s">
        <v>11</v>
      </c>
      <c r="D653" s="14" t="s">
        <v>39</v>
      </c>
      <c r="E653" s="26">
        <f>E667</f>
        <v>2</v>
      </c>
      <c r="F653" s="15">
        <f>F667</f>
        <v>0</v>
      </c>
      <c r="G653" s="26">
        <f>G667</f>
        <v>0</v>
      </c>
    </row>
    <row r="654" spans="1:8" ht="210" x14ac:dyDescent="0.35">
      <c r="A654" s="16"/>
      <c r="B654" s="16"/>
      <c r="C654" s="16"/>
      <c r="D654" s="17" t="s">
        <v>176</v>
      </c>
      <c r="E654" s="27"/>
      <c r="F654" s="16"/>
      <c r="G654" s="27"/>
    </row>
    <row r="655" spans="1:8" x14ac:dyDescent="0.35">
      <c r="A655" s="13" t="s">
        <v>13</v>
      </c>
      <c r="B655" s="13" t="s">
        <v>15</v>
      </c>
      <c r="C655" s="13" t="s">
        <v>11</v>
      </c>
      <c r="D655" s="14" t="s">
        <v>14</v>
      </c>
      <c r="E655" s="28">
        <v>2</v>
      </c>
      <c r="F655" s="18"/>
      <c r="G655" s="26">
        <f>ROUND(E655*F655,2)</f>
        <v>0</v>
      </c>
    </row>
    <row r="656" spans="1:8" ht="220.5" x14ac:dyDescent="0.35">
      <c r="A656" s="16"/>
      <c r="B656" s="16"/>
      <c r="C656" s="16"/>
      <c r="D656" s="17" t="s">
        <v>16</v>
      </c>
      <c r="E656" s="27"/>
      <c r="F656" s="16"/>
      <c r="G656" s="27"/>
    </row>
    <row r="657" spans="1:8" x14ac:dyDescent="0.35">
      <c r="A657" s="13" t="s">
        <v>17</v>
      </c>
      <c r="B657" s="13" t="s">
        <v>15</v>
      </c>
      <c r="C657" s="13" t="s">
        <v>11</v>
      </c>
      <c r="D657" s="14" t="s">
        <v>18</v>
      </c>
      <c r="E657" s="28">
        <v>2</v>
      </c>
      <c r="F657" s="18"/>
      <c r="G657" s="26">
        <f>ROUND(E657*F657,2)</f>
        <v>0</v>
      </c>
    </row>
    <row r="658" spans="1:8" ht="94.5" x14ac:dyDescent="0.35">
      <c r="A658" s="16"/>
      <c r="B658" s="16"/>
      <c r="C658" s="16"/>
      <c r="D658" s="17" t="s">
        <v>19</v>
      </c>
      <c r="E658" s="27"/>
      <c r="F658" s="16"/>
      <c r="G658" s="27"/>
    </row>
    <row r="659" spans="1:8" x14ac:dyDescent="0.35">
      <c r="A659" s="13" t="s">
        <v>20</v>
      </c>
      <c r="B659" s="13" t="s">
        <v>22</v>
      </c>
      <c r="C659" s="13" t="s">
        <v>11</v>
      </c>
      <c r="D659" s="14" t="s">
        <v>21</v>
      </c>
      <c r="E659" s="28">
        <v>2</v>
      </c>
      <c r="F659" s="18"/>
      <c r="G659" s="26">
        <f>ROUND(E659*F659,2)</f>
        <v>0</v>
      </c>
    </row>
    <row r="660" spans="1:8" ht="73.5" x14ac:dyDescent="0.35">
      <c r="A660" s="16"/>
      <c r="B660" s="16"/>
      <c r="C660" s="16"/>
      <c r="D660" s="17" t="s">
        <v>23</v>
      </c>
      <c r="E660" s="27"/>
      <c r="F660" s="16"/>
      <c r="G660" s="27"/>
    </row>
    <row r="661" spans="1:8" x14ac:dyDescent="0.35">
      <c r="A661" s="13" t="s">
        <v>24</v>
      </c>
      <c r="B661" s="13" t="s">
        <v>22</v>
      </c>
      <c r="C661" s="13" t="s">
        <v>11</v>
      </c>
      <c r="D661" s="14" t="s">
        <v>25</v>
      </c>
      <c r="E661" s="28">
        <v>2</v>
      </c>
      <c r="F661" s="18"/>
      <c r="G661" s="26">
        <f>ROUND(E661*F661,2)</f>
        <v>0</v>
      </c>
    </row>
    <row r="662" spans="1:8" ht="31.5" x14ac:dyDescent="0.35">
      <c r="A662" s="16"/>
      <c r="B662" s="16"/>
      <c r="C662" s="16"/>
      <c r="D662" s="17" t="s">
        <v>26</v>
      </c>
      <c r="E662" s="27"/>
      <c r="F662" s="16"/>
      <c r="G662" s="27"/>
    </row>
    <row r="663" spans="1:8" x14ac:dyDescent="0.35">
      <c r="A663" s="13" t="s">
        <v>27</v>
      </c>
      <c r="B663" s="13" t="s">
        <v>15</v>
      </c>
      <c r="C663" s="13" t="s">
        <v>11</v>
      </c>
      <c r="D663" s="14" t="s">
        <v>28</v>
      </c>
      <c r="E663" s="28">
        <v>3</v>
      </c>
      <c r="F663" s="18"/>
      <c r="G663" s="26">
        <f>ROUND(E663*F663,2)</f>
        <v>0</v>
      </c>
    </row>
    <row r="664" spans="1:8" ht="42" x14ac:dyDescent="0.35">
      <c r="A664" s="16"/>
      <c r="B664" s="16"/>
      <c r="C664" s="16"/>
      <c r="D664" s="17" t="s">
        <v>29</v>
      </c>
      <c r="E664" s="27"/>
      <c r="F664" s="16"/>
      <c r="G664" s="27"/>
    </row>
    <row r="665" spans="1:8" x14ac:dyDescent="0.35">
      <c r="A665" s="13" t="s">
        <v>30</v>
      </c>
      <c r="B665" s="13" t="s">
        <v>15</v>
      </c>
      <c r="C665" s="13" t="s">
        <v>11</v>
      </c>
      <c r="D665" s="14" t="s">
        <v>31</v>
      </c>
      <c r="E665" s="28">
        <v>3</v>
      </c>
      <c r="F665" s="18"/>
      <c r="G665" s="26">
        <f>ROUND(E665*F665,2)</f>
        <v>0</v>
      </c>
    </row>
    <row r="666" spans="1:8" ht="21" x14ac:dyDescent="0.35">
      <c r="A666" s="16"/>
      <c r="B666" s="16"/>
      <c r="C666" s="16"/>
      <c r="D666" s="17" t="s">
        <v>32</v>
      </c>
      <c r="E666" s="27"/>
      <c r="F666" s="16"/>
      <c r="G666" s="27"/>
    </row>
    <row r="667" spans="1:8" x14ac:dyDescent="0.35">
      <c r="A667" s="16"/>
      <c r="B667" s="16"/>
      <c r="C667" s="16"/>
      <c r="D667" s="19" t="s">
        <v>177</v>
      </c>
      <c r="E667" s="29">
        <v>2</v>
      </c>
      <c r="F667" s="9">
        <f>G655+G657+G659+G661+G663+G665</f>
        <v>0</v>
      </c>
      <c r="G667" s="25">
        <f>ROUND(F667*E667,2)</f>
        <v>0</v>
      </c>
    </row>
    <row r="668" spans="1:8" s="22" customFormat="1" x14ac:dyDescent="0.35">
      <c r="A668" s="20"/>
      <c r="B668" s="20"/>
      <c r="C668" s="20"/>
      <c r="D668" s="21"/>
      <c r="E668" s="30"/>
      <c r="F668" s="20"/>
      <c r="G668" s="30"/>
      <c r="H668" s="34"/>
    </row>
    <row r="669" spans="1:8" x14ac:dyDescent="0.35">
      <c r="A669" s="12" t="s">
        <v>178</v>
      </c>
      <c r="B669" s="13" t="s">
        <v>10</v>
      </c>
      <c r="C669" s="13" t="s">
        <v>11</v>
      </c>
      <c r="D669" s="14" t="s">
        <v>97</v>
      </c>
      <c r="E669" s="26">
        <f>E683</f>
        <v>1</v>
      </c>
      <c r="F669" s="15">
        <f>F683</f>
        <v>0</v>
      </c>
      <c r="G669" s="26">
        <f>G683</f>
        <v>0</v>
      </c>
    </row>
    <row r="670" spans="1:8" ht="210" x14ac:dyDescent="0.35">
      <c r="A670" s="16"/>
      <c r="B670" s="16"/>
      <c r="C670" s="16"/>
      <c r="D670" s="17" t="s">
        <v>179</v>
      </c>
      <c r="E670" s="27"/>
      <c r="F670" s="16"/>
      <c r="G670" s="27"/>
    </row>
    <row r="671" spans="1:8" x14ac:dyDescent="0.35">
      <c r="A671" s="13" t="s">
        <v>13</v>
      </c>
      <c r="B671" s="13" t="s">
        <v>15</v>
      </c>
      <c r="C671" s="13" t="s">
        <v>11</v>
      </c>
      <c r="D671" s="14" t="s">
        <v>14</v>
      </c>
      <c r="E671" s="28">
        <v>1</v>
      </c>
      <c r="F671" s="18"/>
      <c r="G671" s="26">
        <f>ROUND(E671*F671,2)</f>
        <v>0</v>
      </c>
    </row>
    <row r="672" spans="1:8" ht="220.5" x14ac:dyDescent="0.35">
      <c r="A672" s="16"/>
      <c r="B672" s="16"/>
      <c r="C672" s="16"/>
      <c r="D672" s="17" t="s">
        <v>16</v>
      </c>
      <c r="E672" s="27"/>
      <c r="F672" s="16"/>
      <c r="G672" s="27"/>
    </row>
    <row r="673" spans="1:8" x14ac:dyDescent="0.35">
      <c r="A673" s="13" t="s">
        <v>17</v>
      </c>
      <c r="B673" s="13" t="s">
        <v>15</v>
      </c>
      <c r="C673" s="13" t="s">
        <v>11</v>
      </c>
      <c r="D673" s="14" t="s">
        <v>18</v>
      </c>
      <c r="E673" s="28">
        <v>1</v>
      </c>
      <c r="F673" s="18"/>
      <c r="G673" s="26">
        <f>ROUND(E673*F673,2)</f>
        <v>0</v>
      </c>
    </row>
    <row r="674" spans="1:8" ht="94.5" x14ac:dyDescent="0.35">
      <c r="A674" s="16"/>
      <c r="B674" s="16"/>
      <c r="C674" s="16"/>
      <c r="D674" s="17" t="s">
        <v>19</v>
      </c>
      <c r="E674" s="27"/>
      <c r="F674" s="16"/>
      <c r="G674" s="27"/>
    </row>
    <row r="675" spans="1:8" x14ac:dyDescent="0.35">
      <c r="A675" s="13" t="s">
        <v>20</v>
      </c>
      <c r="B675" s="13" t="s">
        <v>22</v>
      </c>
      <c r="C675" s="13" t="s">
        <v>11</v>
      </c>
      <c r="D675" s="14" t="s">
        <v>21</v>
      </c>
      <c r="E675" s="28">
        <v>1</v>
      </c>
      <c r="F675" s="18"/>
      <c r="G675" s="26">
        <f>ROUND(E675*F675,2)</f>
        <v>0</v>
      </c>
    </row>
    <row r="676" spans="1:8" ht="73.5" x14ac:dyDescent="0.35">
      <c r="A676" s="16"/>
      <c r="B676" s="16"/>
      <c r="C676" s="16"/>
      <c r="D676" s="17" t="s">
        <v>23</v>
      </c>
      <c r="E676" s="27"/>
      <c r="F676" s="16"/>
      <c r="G676" s="27"/>
    </row>
    <row r="677" spans="1:8" x14ac:dyDescent="0.35">
      <c r="A677" s="13" t="s">
        <v>24</v>
      </c>
      <c r="B677" s="13" t="s">
        <v>22</v>
      </c>
      <c r="C677" s="13" t="s">
        <v>11</v>
      </c>
      <c r="D677" s="14" t="s">
        <v>25</v>
      </c>
      <c r="E677" s="28">
        <v>1</v>
      </c>
      <c r="F677" s="18"/>
      <c r="G677" s="26">
        <f>ROUND(E677*F677,2)</f>
        <v>0</v>
      </c>
    </row>
    <row r="678" spans="1:8" ht="31.5" x14ac:dyDescent="0.35">
      <c r="A678" s="16"/>
      <c r="B678" s="16"/>
      <c r="C678" s="16"/>
      <c r="D678" s="17" t="s">
        <v>26</v>
      </c>
      <c r="E678" s="27"/>
      <c r="F678" s="16"/>
      <c r="G678" s="27"/>
    </row>
    <row r="679" spans="1:8" x14ac:dyDescent="0.35">
      <c r="A679" s="13" t="s">
        <v>27</v>
      </c>
      <c r="B679" s="13" t="s">
        <v>15</v>
      </c>
      <c r="C679" s="13" t="s">
        <v>11</v>
      </c>
      <c r="D679" s="14" t="s">
        <v>28</v>
      </c>
      <c r="E679" s="28">
        <v>1</v>
      </c>
      <c r="F679" s="18"/>
      <c r="G679" s="26">
        <f>ROUND(E679*F679,2)</f>
        <v>0</v>
      </c>
    </row>
    <row r="680" spans="1:8" ht="42" x14ac:dyDescent="0.35">
      <c r="A680" s="16"/>
      <c r="B680" s="16"/>
      <c r="C680" s="16"/>
      <c r="D680" s="17" t="s">
        <v>29</v>
      </c>
      <c r="E680" s="27"/>
      <c r="F680" s="16"/>
      <c r="G680" s="27"/>
    </row>
    <row r="681" spans="1:8" x14ac:dyDescent="0.35">
      <c r="A681" s="13" t="s">
        <v>30</v>
      </c>
      <c r="B681" s="13" t="s">
        <v>15</v>
      </c>
      <c r="C681" s="13" t="s">
        <v>11</v>
      </c>
      <c r="D681" s="14" t="s">
        <v>31</v>
      </c>
      <c r="E681" s="28">
        <v>1</v>
      </c>
      <c r="F681" s="18"/>
      <c r="G681" s="26">
        <f>ROUND(E681*F681,2)</f>
        <v>0</v>
      </c>
    </row>
    <row r="682" spans="1:8" ht="21" x14ac:dyDescent="0.35">
      <c r="A682" s="16"/>
      <c r="B682" s="16"/>
      <c r="C682" s="16"/>
      <c r="D682" s="17" t="s">
        <v>32</v>
      </c>
      <c r="E682" s="27"/>
      <c r="F682" s="16"/>
      <c r="G682" s="27"/>
    </row>
    <row r="683" spans="1:8" x14ac:dyDescent="0.35">
      <c r="A683" s="16"/>
      <c r="B683" s="16"/>
      <c r="C683" s="16"/>
      <c r="D683" s="19" t="s">
        <v>180</v>
      </c>
      <c r="E683" s="29">
        <v>1</v>
      </c>
      <c r="F683" s="9">
        <f>G671+G673+G675+G677+G679+G681</f>
        <v>0</v>
      </c>
      <c r="G683" s="25">
        <f>ROUND(F683*E683,2)</f>
        <v>0</v>
      </c>
    </row>
    <row r="684" spans="1:8" s="22" customFormat="1" x14ac:dyDescent="0.35">
      <c r="A684" s="20"/>
      <c r="B684" s="20"/>
      <c r="C684" s="20"/>
      <c r="D684" s="21"/>
      <c r="E684" s="30"/>
      <c r="F684" s="20"/>
      <c r="G684" s="30"/>
      <c r="H684" s="34"/>
    </row>
    <row r="685" spans="1:8" x14ac:dyDescent="0.35">
      <c r="A685" s="12" t="s">
        <v>181</v>
      </c>
      <c r="B685" s="13" t="s">
        <v>10</v>
      </c>
      <c r="C685" s="13" t="s">
        <v>11</v>
      </c>
      <c r="D685" s="14" t="s">
        <v>43</v>
      </c>
      <c r="E685" s="26">
        <f>E699</f>
        <v>3</v>
      </c>
      <c r="F685" s="15">
        <f>F699</f>
        <v>0</v>
      </c>
      <c r="G685" s="26">
        <f>G699</f>
        <v>0</v>
      </c>
    </row>
    <row r="686" spans="1:8" ht="210" x14ac:dyDescent="0.35">
      <c r="A686" s="16"/>
      <c r="B686" s="16"/>
      <c r="C686" s="16"/>
      <c r="D686" s="17" t="s">
        <v>182</v>
      </c>
      <c r="E686" s="27"/>
      <c r="F686" s="16"/>
      <c r="G686" s="27"/>
    </row>
    <row r="687" spans="1:8" x14ac:dyDescent="0.35">
      <c r="A687" s="13" t="s">
        <v>13</v>
      </c>
      <c r="B687" s="13" t="s">
        <v>15</v>
      </c>
      <c r="C687" s="13" t="s">
        <v>11</v>
      </c>
      <c r="D687" s="14" t="s">
        <v>14</v>
      </c>
      <c r="E687" s="28">
        <v>2</v>
      </c>
      <c r="F687" s="18"/>
      <c r="G687" s="26">
        <f>ROUND(E687*F687,2)</f>
        <v>0</v>
      </c>
    </row>
    <row r="688" spans="1:8" ht="220.5" x14ac:dyDescent="0.35">
      <c r="A688" s="16"/>
      <c r="B688" s="16"/>
      <c r="C688" s="16"/>
      <c r="D688" s="17" t="s">
        <v>16</v>
      </c>
      <c r="E688" s="27"/>
      <c r="F688" s="16"/>
      <c r="G688" s="27"/>
    </row>
    <row r="689" spans="1:8" x14ac:dyDescent="0.35">
      <c r="A689" s="13" t="s">
        <v>17</v>
      </c>
      <c r="B689" s="13" t="s">
        <v>15</v>
      </c>
      <c r="C689" s="13" t="s">
        <v>11</v>
      </c>
      <c r="D689" s="14" t="s">
        <v>18</v>
      </c>
      <c r="E689" s="28">
        <v>2</v>
      </c>
      <c r="F689" s="18"/>
      <c r="G689" s="26">
        <f>ROUND(E689*F689,2)</f>
        <v>0</v>
      </c>
    </row>
    <row r="690" spans="1:8" ht="94.5" x14ac:dyDescent="0.35">
      <c r="A690" s="16"/>
      <c r="B690" s="16"/>
      <c r="C690" s="16"/>
      <c r="D690" s="17" t="s">
        <v>19</v>
      </c>
      <c r="E690" s="27"/>
      <c r="F690" s="16"/>
      <c r="G690" s="27"/>
    </row>
    <row r="691" spans="1:8" x14ac:dyDescent="0.35">
      <c r="A691" s="13" t="s">
        <v>20</v>
      </c>
      <c r="B691" s="13" t="s">
        <v>22</v>
      </c>
      <c r="C691" s="13" t="s">
        <v>11</v>
      </c>
      <c r="D691" s="14" t="s">
        <v>21</v>
      </c>
      <c r="E691" s="28">
        <v>2</v>
      </c>
      <c r="F691" s="18"/>
      <c r="G691" s="26">
        <f>ROUND(E691*F691,2)</f>
        <v>0</v>
      </c>
    </row>
    <row r="692" spans="1:8" ht="73.5" x14ac:dyDescent="0.35">
      <c r="A692" s="16"/>
      <c r="B692" s="16"/>
      <c r="C692" s="16"/>
      <c r="D692" s="17" t="s">
        <v>23</v>
      </c>
      <c r="E692" s="27"/>
      <c r="F692" s="16"/>
      <c r="G692" s="27"/>
    </row>
    <row r="693" spans="1:8" x14ac:dyDescent="0.35">
      <c r="A693" s="13" t="s">
        <v>24</v>
      </c>
      <c r="B693" s="13" t="s">
        <v>22</v>
      </c>
      <c r="C693" s="13" t="s">
        <v>11</v>
      </c>
      <c r="D693" s="14" t="s">
        <v>25</v>
      </c>
      <c r="E693" s="28">
        <v>2</v>
      </c>
      <c r="F693" s="18"/>
      <c r="G693" s="26">
        <f>ROUND(E693*F693,2)</f>
        <v>0</v>
      </c>
    </row>
    <row r="694" spans="1:8" ht="31.5" x14ac:dyDescent="0.35">
      <c r="A694" s="16"/>
      <c r="B694" s="16"/>
      <c r="C694" s="16"/>
      <c r="D694" s="17" t="s">
        <v>26</v>
      </c>
      <c r="E694" s="27"/>
      <c r="F694" s="16"/>
      <c r="G694" s="27"/>
    </row>
    <row r="695" spans="1:8" x14ac:dyDescent="0.35">
      <c r="A695" s="13" t="s">
        <v>27</v>
      </c>
      <c r="B695" s="13" t="s">
        <v>15</v>
      </c>
      <c r="C695" s="13" t="s">
        <v>11</v>
      </c>
      <c r="D695" s="14" t="s">
        <v>28</v>
      </c>
      <c r="E695" s="28">
        <v>3</v>
      </c>
      <c r="F695" s="18"/>
      <c r="G695" s="26">
        <f>ROUND(E695*F695,2)</f>
        <v>0</v>
      </c>
    </row>
    <row r="696" spans="1:8" ht="42" x14ac:dyDescent="0.35">
      <c r="A696" s="16"/>
      <c r="B696" s="16"/>
      <c r="C696" s="16"/>
      <c r="D696" s="17" t="s">
        <v>29</v>
      </c>
      <c r="E696" s="27"/>
      <c r="F696" s="16"/>
      <c r="G696" s="27"/>
    </row>
    <row r="697" spans="1:8" x14ac:dyDescent="0.35">
      <c r="A697" s="13" t="s">
        <v>30</v>
      </c>
      <c r="B697" s="13" t="s">
        <v>15</v>
      </c>
      <c r="C697" s="13" t="s">
        <v>11</v>
      </c>
      <c r="D697" s="14" t="s">
        <v>31</v>
      </c>
      <c r="E697" s="28">
        <v>3</v>
      </c>
      <c r="F697" s="18"/>
      <c r="G697" s="26">
        <f>ROUND(E697*F697,2)</f>
        <v>0</v>
      </c>
    </row>
    <row r="698" spans="1:8" ht="21" x14ac:dyDescent="0.35">
      <c r="A698" s="16"/>
      <c r="B698" s="16"/>
      <c r="C698" s="16"/>
      <c r="D698" s="17" t="s">
        <v>32</v>
      </c>
      <c r="E698" s="27"/>
      <c r="F698" s="16"/>
      <c r="G698" s="27"/>
    </row>
    <row r="699" spans="1:8" x14ac:dyDescent="0.35">
      <c r="A699" s="16"/>
      <c r="B699" s="16"/>
      <c r="C699" s="16"/>
      <c r="D699" s="19" t="s">
        <v>183</v>
      </c>
      <c r="E699" s="29">
        <v>3</v>
      </c>
      <c r="F699" s="9">
        <f>G687+G689+G691+G693+G695+G697</f>
        <v>0</v>
      </c>
      <c r="G699" s="25">
        <f>ROUND(F699*E699,2)</f>
        <v>0</v>
      </c>
    </row>
    <row r="700" spans="1:8" s="22" customFormat="1" x14ac:dyDescent="0.35">
      <c r="A700" s="20"/>
      <c r="B700" s="20"/>
      <c r="C700" s="20"/>
      <c r="D700" s="21"/>
      <c r="E700" s="30"/>
      <c r="F700" s="20"/>
      <c r="G700" s="30"/>
      <c r="H700" s="34"/>
    </row>
    <row r="701" spans="1:8" x14ac:dyDescent="0.35">
      <c r="A701" s="12" t="s">
        <v>46</v>
      </c>
      <c r="B701" s="13" t="s">
        <v>10</v>
      </c>
      <c r="C701" s="13" t="s">
        <v>48</v>
      </c>
      <c r="D701" s="14" t="s">
        <v>47</v>
      </c>
      <c r="E701" s="26">
        <f>E704</f>
        <v>1050</v>
      </c>
      <c r="F701" s="15">
        <f>F704</f>
        <v>0</v>
      </c>
      <c r="G701" s="26">
        <f>G704</f>
        <v>0</v>
      </c>
    </row>
    <row r="702" spans="1:8" ht="304.5" x14ac:dyDescent="0.35">
      <c r="A702" s="16"/>
      <c r="B702" s="16"/>
      <c r="C702" s="16"/>
      <c r="D702" s="17" t="s">
        <v>49</v>
      </c>
      <c r="E702" s="27"/>
      <c r="F702" s="16"/>
      <c r="G702" s="27"/>
    </row>
    <row r="703" spans="1:8" x14ac:dyDescent="0.35">
      <c r="A703" s="13" t="s">
        <v>50</v>
      </c>
      <c r="B703" s="13" t="s">
        <v>15</v>
      </c>
      <c r="C703" s="13" t="s">
        <v>48</v>
      </c>
      <c r="D703" s="14" t="s">
        <v>51</v>
      </c>
      <c r="E703" s="28">
        <v>1</v>
      </c>
      <c r="F703" s="18"/>
      <c r="G703" s="26">
        <f>ROUND(E703*F703,2)</f>
        <v>0</v>
      </c>
    </row>
    <row r="704" spans="1:8" x14ac:dyDescent="0.35">
      <c r="A704" s="16"/>
      <c r="B704" s="16"/>
      <c r="C704" s="16"/>
      <c r="D704" s="19" t="s">
        <v>52</v>
      </c>
      <c r="E704" s="29">
        <v>1050</v>
      </c>
      <c r="F704" s="9">
        <f>G703</f>
        <v>0</v>
      </c>
      <c r="G704" s="25">
        <f>ROUND(F704*E704,2)</f>
        <v>0</v>
      </c>
    </row>
    <row r="705" spans="1:8" s="22" customFormat="1" x14ac:dyDescent="0.35">
      <c r="A705" s="20"/>
      <c r="B705" s="20"/>
      <c r="C705" s="20"/>
      <c r="D705" s="21"/>
      <c r="E705" s="30"/>
      <c r="F705" s="20"/>
      <c r="G705" s="30"/>
      <c r="H705" s="34"/>
    </row>
    <row r="706" spans="1:8" x14ac:dyDescent="0.35">
      <c r="A706" s="12" t="s">
        <v>53</v>
      </c>
      <c r="B706" s="13" t="s">
        <v>10</v>
      </c>
      <c r="C706" s="13" t="s">
        <v>55</v>
      </c>
      <c r="D706" s="14" t="s">
        <v>54</v>
      </c>
      <c r="E706" s="26">
        <f>E710</f>
        <v>187.2</v>
      </c>
      <c r="F706" s="15">
        <f>F710</f>
        <v>0</v>
      </c>
      <c r="G706" s="26">
        <f>G710</f>
        <v>0</v>
      </c>
    </row>
    <row r="707" spans="1:8" ht="42" x14ac:dyDescent="0.35">
      <c r="A707" s="16"/>
      <c r="B707" s="16"/>
      <c r="C707" s="16"/>
      <c r="D707" s="17" t="s">
        <v>56</v>
      </c>
      <c r="E707" s="27"/>
      <c r="F707" s="16"/>
      <c r="G707" s="27"/>
    </row>
    <row r="708" spans="1:8" x14ac:dyDescent="0.35">
      <c r="A708" s="13" t="s">
        <v>57</v>
      </c>
      <c r="B708" s="13" t="s">
        <v>15</v>
      </c>
      <c r="C708" s="13" t="s">
        <v>59</v>
      </c>
      <c r="D708" s="14" t="s">
        <v>58</v>
      </c>
      <c r="E708" s="28">
        <v>1</v>
      </c>
      <c r="F708" s="18"/>
      <c r="G708" s="26">
        <f>ROUND(E708*F708,2)</f>
        <v>0</v>
      </c>
    </row>
    <row r="709" spans="1:8" x14ac:dyDescent="0.35">
      <c r="A709" s="13" t="s">
        <v>60</v>
      </c>
      <c r="B709" s="13" t="s">
        <v>15</v>
      </c>
      <c r="C709" s="13" t="s">
        <v>59</v>
      </c>
      <c r="D709" s="14" t="s">
        <v>61</v>
      </c>
      <c r="E709" s="28">
        <v>1.2</v>
      </c>
      <c r="F709" s="18"/>
      <c r="G709" s="26">
        <f>ROUND(E709*F709,2)</f>
        <v>0</v>
      </c>
    </row>
    <row r="710" spans="1:8" x14ac:dyDescent="0.35">
      <c r="A710" s="16"/>
      <c r="B710" s="16"/>
      <c r="C710" s="16"/>
      <c r="D710" s="19" t="s">
        <v>62</v>
      </c>
      <c r="E710" s="29">
        <v>187.2</v>
      </c>
      <c r="F710" s="9">
        <f>G708+G709</f>
        <v>0</v>
      </c>
      <c r="G710" s="25">
        <f>ROUND(F710*E710,2)</f>
        <v>0</v>
      </c>
    </row>
    <row r="711" spans="1:8" s="22" customFormat="1" x14ac:dyDescent="0.35">
      <c r="A711" s="20"/>
      <c r="B711" s="20"/>
      <c r="C711" s="20"/>
      <c r="D711" s="21"/>
      <c r="E711" s="30"/>
      <c r="F711" s="20"/>
      <c r="G711" s="30"/>
      <c r="H711" s="34"/>
    </row>
    <row r="712" spans="1:8" x14ac:dyDescent="0.35">
      <c r="A712" s="13" t="s">
        <v>63</v>
      </c>
      <c r="B712" s="13" t="s">
        <v>10</v>
      </c>
      <c r="C712" s="13" t="s">
        <v>11</v>
      </c>
      <c r="D712" s="14" t="s">
        <v>64</v>
      </c>
      <c r="E712" s="29">
        <v>16</v>
      </c>
      <c r="F712" s="18"/>
      <c r="G712" s="26">
        <f>ROUND(E712*F712,2)</f>
        <v>0</v>
      </c>
    </row>
    <row r="713" spans="1:8" ht="84" x14ac:dyDescent="0.35">
      <c r="A713" s="16"/>
      <c r="B713" s="16"/>
      <c r="C713" s="16"/>
      <c r="D713" s="17" t="s">
        <v>65</v>
      </c>
      <c r="E713" s="27"/>
      <c r="F713" s="16"/>
      <c r="G713" s="27"/>
    </row>
    <row r="714" spans="1:8" x14ac:dyDescent="0.35">
      <c r="A714" s="16"/>
      <c r="B714" s="16"/>
      <c r="C714" s="16"/>
      <c r="D714" s="17"/>
      <c r="E714" s="27"/>
      <c r="F714" s="16"/>
      <c r="G714" s="27"/>
    </row>
    <row r="715" spans="1:8" x14ac:dyDescent="0.35">
      <c r="A715" s="16"/>
      <c r="B715" s="16"/>
      <c r="C715" s="16"/>
      <c r="D715" s="19" t="s">
        <v>184</v>
      </c>
      <c r="E715" s="29">
        <v>1</v>
      </c>
      <c r="F715" s="9">
        <f>G635+G651+G667+G683+G699+G704+G710+G712</f>
        <v>0</v>
      </c>
      <c r="G715" s="25">
        <f>ROUND(F715*E715,2)</f>
        <v>0</v>
      </c>
    </row>
    <row r="716" spans="1:8" s="22" customFormat="1" x14ac:dyDescent="0.35">
      <c r="A716" s="20"/>
      <c r="B716" s="20"/>
      <c r="C716" s="20"/>
      <c r="D716" s="21"/>
      <c r="E716" s="30"/>
      <c r="F716" s="20"/>
      <c r="G716" s="30"/>
      <c r="H716" s="34"/>
    </row>
    <row r="717" spans="1:8" x14ac:dyDescent="0.35">
      <c r="A717" s="10" t="s">
        <v>185</v>
      </c>
      <c r="B717" s="10" t="s">
        <v>2</v>
      </c>
      <c r="C717" s="10" t="s">
        <v>3</v>
      </c>
      <c r="D717" s="11" t="s">
        <v>186</v>
      </c>
      <c r="E717" s="25">
        <f>E812</f>
        <v>1</v>
      </c>
      <c r="F717" s="9">
        <f>F812</f>
        <v>0</v>
      </c>
      <c r="G717" s="25">
        <f>G812</f>
        <v>0</v>
      </c>
    </row>
    <row r="718" spans="1:8" x14ac:dyDescent="0.35">
      <c r="A718" s="12" t="s">
        <v>187</v>
      </c>
      <c r="B718" s="13" t="s">
        <v>10</v>
      </c>
      <c r="C718" s="13" t="s">
        <v>11</v>
      </c>
      <c r="D718" s="14" t="s">
        <v>9</v>
      </c>
      <c r="E718" s="26">
        <f>E732</f>
        <v>1</v>
      </c>
      <c r="F718" s="15">
        <f>F732</f>
        <v>0</v>
      </c>
      <c r="G718" s="26">
        <f>G732</f>
        <v>0</v>
      </c>
    </row>
    <row r="719" spans="1:8" ht="199.5" x14ac:dyDescent="0.35">
      <c r="A719" s="16"/>
      <c r="B719" s="16"/>
      <c r="C719" s="16"/>
      <c r="D719" s="17" t="s">
        <v>188</v>
      </c>
      <c r="E719" s="27"/>
      <c r="F719" s="16"/>
      <c r="G719" s="27"/>
    </row>
    <row r="720" spans="1:8" x14ac:dyDescent="0.35">
      <c r="A720" s="13" t="s">
        <v>13</v>
      </c>
      <c r="B720" s="13" t="s">
        <v>15</v>
      </c>
      <c r="C720" s="13" t="s">
        <v>11</v>
      </c>
      <c r="D720" s="14" t="s">
        <v>14</v>
      </c>
      <c r="E720" s="28">
        <v>4</v>
      </c>
      <c r="F720" s="18"/>
      <c r="G720" s="26">
        <f>ROUND(E720*F720,2)</f>
        <v>0</v>
      </c>
    </row>
    <row r="721" spans="1:8" ht="220.5" x14ac:dyDescent="0.35">
      <c r="A721" s="16"/>
      <c r="B721" s="16"/>
      <c r="C721" s="16"/>
      <c r="D721" s="17" t="s">
        <v>16</v>
      </c>
      <c r="E721" s="27"/>
      <c r="F721" s="16"/>
      <c r="G721" s="27"/>
    </row>
    <row r="722" spans="1:8" x14ac:dyDescent="0.35">
      <c r="A722" s="13" t="s">
        <v>17</v>
      </c>
      <c r="B722" s="13" t="s">
        <v>15</v>
      </c>
      <c r="C722" s="13" t="s">
        <v>11</v>
      </c>
      <c r="D722" s="14" t="s">
        <v>18</v>
      </c>
      <c r="E722" s="28">
        <v>4</v>
      </c>
      <c r="F722" s="18"/>
      <c r="G722" s="26">
        <f>ROUND(E722*F722,2)</f>
        <v>0</v>
      </c>
    </row>
    <row r="723" spans="1:8" ht="94.5" x14ac:dyDescent="0.35">
      <c r="A723" s="16"/>
      <c r="B723" s="16"/>
      <c r="C723" s="16"/>
      <c r="D723" s="17" t="s">
        <v>19</v>
      </c>
      <c r="E723" s="27"/>
      <c r="F723" s="16"/>
      <c r="G723" s="27"/>
    </row>
    <row r="724" spans="1:8" x14ac:dyDescent="0.35">
      <c r="A724" s="13" t="s">
        <v>20</v>
      </c>
      <c r="B724" s="13" t="s">
        <v>22</v>
      </c>
      <c r="C724" s="13" t="s">
        <v>11</v>
      </c>
      <c r="D724" s="14" t="s">
        <v>21</v>
      </c>
      <c r="E724" s="28">
        <v>4</v>
      </c>
      <c r="F724" s="18"/>
      <c r="G724" s="26">
        <f>ROUND(E724*F724,2)</f>
        <v>0</v>
      </c>
    </row>
    <row r="725" spans="1:8" ht="73.5" x14ac:dyDescent="0.35">
      <c r="A725" s="16"/>
      <c r="B725" s="16"/>
      <c r="C725" s="16"/>
      <c r="D725" s="17" t="s">
        <v>23</v>
      </c>
      <c r="E725" s="27"/>
      <c r="F725" s="16"/>
      <c r="G725" s="27"/>
    </row>
    <row r="726" spans="1:8" x14ac:dyDescent="0.35">
      <c r="A726" s="13" t="s">
        <v>24</v>
      </c>
      <c r="B726" s="13" t="s">
        <v>22</v>
      </c>
      <c r="C726" s="13" t="s">
        <v>11</v>
      </c>
      <c r="D726" s="14" t="s">
        <v>25</v>
      </c>
      <c r="E726" s="28">
        <v>4</v>
      </c>
      <c r="F726" s="18"/>
      <c r="G726" s="26">
        <f>ROUND(E726*F726,2)</f>
        <v>0</v>
      </c>
    </row>
    <row r="727" spans="1:8" ht="31.5" x14ac:dyDescent="0.35">
      <c r="A727" s="16"/>
      <c r="B727" s="16"/>
      <c r="C727" s="16"/>
      <c r="D727" s="17" t="s">
        <v>26</v>
      </c>
      <c r="E727" s="27"/>
      <c r="F727" s="16"/>
      <c r="G727" s="27"/>
    </row>
    <row r="728" spans="1:8" x14ac:dyDescent="0.35">
      <c r="A728" s="13" t="s">
        <v>27</v>
      </c>
      <c r="B728" s="13" t="s">
        <v>15</v>
      </c>
      <c r="C728" s="13" t="s">
        <v>11</v>
      </c>
      <c r="D728" s="14" t="s">
        <v>28</v>
      </c>
      <c r="E728" s="28">
        <v>4</v>
      </c>
      <c r="F728" s="18"/>
      <c r="G728" s="26">
        <f>ROUND(E728*F728,2)</f>
        <v>0</v>
      </c>
    </row>
    <row r="729" spans="1:8" ht="42" x14ac:dyDescent="0.35">
      <c r="A729" s="16"/>
      <c r="B729" s="16"/>
      <c r="C729" s="16"/>
      <c r="D729" s="17" t="s">
        <v>29</v>
      </c>
      <c r="E729" s="27"/>
      <c r="F729" s="16"/>
      <c r="G729" s="27"/>
    </row>
    <row r="730" spans="1:8" x14ac:dyDescent="0.35">
      <c r="A730" s="13" t="s">
        <v>30</v>
      </c>
      <c r="B730" s="13" t="s">
        <v>15</v>
      </c>
      <c r="C730" s="13" t="s">
        <v>11</v>
      </c>
      <c r="D730" s="14" t="s">
        <v>31</v>
      </c>
      <c r="E730" s="28">
        <v>4</v>
      </c>
      <c r="F730" s="18"/>
      <c r="G730" s="26">
        <f>ROUND(E730*F730,2)</f>
        <v>0</v>
      </c>
    </row>
    <row r="731" spans="1:8" ht="21" x14ac:dyDescent="0.35">
      <c r="A731" s="16"/>
      <c r="B731" s="16"/>
      <c r="C731" s="16"/>
      <c r="D731" s="17" t="s">
        <v>32</v>
      </c>
      <c r="E731" s="27"/>
      <c r="F731" s="16"/>
      <c r="G731" s="27"/>
    </row>
    <row r="732" spans="1:8" x14ac:dyDescent="0.35">
      <c r="A732" s="16"/>
      <c r="B732" s="16"/>
      <c r="C732" s="16"/>
      <c r="D732" s="19" t="s">
        <v>189</v>
      </c>
      <c r="E732" s="29">
        <v>1</v>
      </c>
      <c r="F732" s="9">
        <f>G720+G722+G724+G726+G728+G730</f>
        <v>0</v>
      </c>
      <c r="G732" s="25">
        <f>ROUND(F732*E732,2)</f>
        <v>0</v>
      </c>
    </row>
    <row r="733" spans="1:8" s="22" customFormat="1" x14ac:dyDescent="0.35">
      <c r="A733" s="20"/>
      <c r="B733" s="20"/>
      <c r="C733" s="20"/>
      <c r="D733" s="21"/>
      <c r="E733" s="30"/>
      <c r="F733" s="20"/>
      <c r="G733" s="30"/>
      <c r="H733" s="34"/>
    </row>
    <row r="734" spans="1:8" x14ac:dyDescent="0.35">
      <c r="A734" s="12" t="s">
        <v>190</v>
      </c>
      <c r="B734" s="13" t="s">
        <v>10</v>
      </c>
      <c r="C734" s="13" t="s">
        <v>11</v>
      </c>
      <c r="D734" s="14" t="s">
        <v>35</v>
      </c>
      <c r="E734" s="26">
        <f>E748</f>
        <v>1</v>
      </c>
      <c r="F734" s="15">
        <f>F748</f>
        <v>0</v>
      </c>
      <c r="G734" s="26">
        <f>G748</f>
        <v>0</v>
      </c>
    </row>
    <row r="735" spans="1:8" ht="210" x14ac:dyDescent="0.35">
      <c r="A735" s="16"/>
      <c r="B735" s="16"/>
      <c r="C735" s="16"/>
      <c r="D735" s="17" t="s">
        <v>159</v>
      </c>
      <c r="E735" s="27"/>
      <c r="F735" s="16"/>
      <c r="G735" s="27"/>
    </row>
    <row r="736" spans="1:8" x14ac:dyDescent="0.35">
      <c r="A736" s="13" t="s">
        <v>13</v>
      </c>
      <c r="B736" s="13" t="s">
        <v>15</v>
      </c>
      <c r="C736" s="13" t="s">
        <v>11</v>
      </c>
      <c r="D736" s="14" t="s">
        <v>14</v>
      </c>
      <c r="E736" s="28">
        <v>1</v>
      </c>
      <c r="F736" s="18"/>
      <c r="G736" s="26">
        <f>ROUND(E736*F736,2)</f>
        <v>0</v>
      </c>
    </row>
    <row r="737" spans="1:8" ht="220.5" x14ac:dyDescent="0.35">
      <c r="A737" s="16"/>
      <c r="B737" s="16"/>
      <c r="C737" s="16"/>
      <c r="D737" s="17" t="s">
        <v>16</v>
      </c>
      <c r="E737" s="27"/>
      <c r="F737" s="16"/>
      <c r="G737" s="27"/>
    </row>
    <row r="738" spans="1:8" x14ac:dyDescent="0.35">
      <c r="A738" s="13" t="s">
        <v>17</v>
      </c>
      <c r="B738" s="13" t="s">
        <v>15</v>
      </c>
      <c r="C738" s="13" t="s">
        <v>11</v>
      </c>
      <c r="D738" s="14" t="s">
        <v>18</v>
      </c>
      <c r="E738" s="28">
        <v>1</v>
      </c>
      <c r="F738" s="18"/>
      <c r="G738" s="26">
        <f>ROUND(E738*F738,2)</f>
        <v>0</v>
      </c>
    </row>
    <row r="739" spans="1:8" ht="94.5" x14ac:dyDescent="0.35">
      <c r="A739" s="16"/>
      <c r="B739" s="16"/>
      <c r="C739" s="16"/>
      <c r="D739" s="17" t="s">
        <v>19</v>
      </c>
      <c r="E739" s="27"/>
      <c r="F739" s="16"/>
      <c r="G739" s="27"/>
    </row>
    <row r="740" spans="1:8" x14ac:dyDescent="0.35">
      <c r="A740" s="13" t="s">
        <v>20</v>
      </c>
      <c r="B740" s="13" t="s">
        <v>22</v>
      </c>
      <c r="C740" s="13" t="s">
        <v>11</v>
      </c>
      <c r="D740" s="14" t="s">
        <v>21</v>
      </c>
      <c r="E740" s="28">
        <v>1</v>
      </c>
      <c r="F740" s="18"/>
      <c r="G740" s="26">
        <f>ROUND(E740*F740,2)</f>
        <v>0</v>
      </c>
    </row>
    <row r="741" spans="1:8" ht="73.5" x14ac:dyDescent="0.35">
      <c r="A741" s="16"/>
      <c r="B741" s="16"/>
      <c r="C741" s="16"/>
      <c r="D741" s="17" t="s">
        <v>23</v>
      </c>
      <c r="E741" s="27"/>
      <c r="F741" s="16"/>
      <c r="G741" s="27"/>
    </row>
    <row r="742" spans="1:8" x14ac:dyDescent="0.35">
      <c r="A742" s="13" t="s">
        <v>24</v>
      </c>
      <c r="B742" s="13" t="s">
        <v>22</v>
      </c>
      <c r="C742" s="13" t="s">
        <v>11</v>
      </c>
      <c r="D742" s="14" t="s">
        <v>25</v>
      </c>
      <c r="E742" s="28">
        <v>1</v>
      </c>
      <c r="F742" s="18"/>
      <c r="G742" s="26">
        <f>ROUND(E742*F742,2)</f>
        <v>0</v>
      </c>
    </row>
    <row r="743" spans="1:8" ht="31.5" x14ac:dyDescent="0.35">
      <c r="A743" s="16"/>
      <c r="B743" s="16"/>
      <c r="C743" s="16"/>
      <c r="D743" s="17" t="s">
        <v>26</v>
      </c>
      <c r="E743" s="27"/>
      <c r="F743" s="16"/>
      <c r="G743" s="27"/>
    </row>
    <row r="744" spans="1:8" x14ac:dyDescent="0.35">
      <c r="A744" s="13" t="s">
        <v>27</v>
      </c>
      <c r="B744" s="13" t="s">
        <v>15</v>
      </c>
      <c r="C744" s="13" t="s">
        <v>11</v>
      </c>
      <c r="D744" s="14" t="s">
        <v>28</v>
      </c>
      <c r="E744" s="28">
        <v>1</v>
      </c>
      <c r="F744" s="18"/>
      <c r="G744" s="26">
        <f>ROUND(E744*F744,2)</f>
        <v>0</v>
      </c>
    </row>
    <row r="745" spans="1:8" ht="42" x14ac:dyDescent="0.35">
      <c r="A745" s="16"/>
      <c r="B745" s="16"/>
      <c r="C745" s="16"/>
      <c r="D745" s="17" t="s">
        <v>29</v>
      </c>
      <c r="E745" s="27"/>
      <c r="F745" s="16"/>
      <c r="G745" s="27"/>
    </row>
    <row r="746" spans="1:8" x14ac:dyDescent="0.35">
      <c r="A746" s="13" t="s">
        <v>30</v>
      </c>
      <c r="B746" s="13" t="s">
        <v>15</v>
      </c>
      <c r="C746" s="13" t="s">
        <v>11</v>
      </c>
      <c r="D746" s="14" t="s">
        <v>31</v>
      </c>
      <c r="E746" s="28">
        <v>1</v>
      </c>
      <c r="F746" s="18"/>
      <c r="G746" s="26">
        <f>ROUND(E746*F746,2)</f>
        <v>0</v>
      </c>
    </row>
    <row r="747" spans="1:8" ht="21" x14ac:dyDescent="0.35">
      <c r="A747" s="16"/>
      <c r="B747" s="16"/>
      <c r="C747" s="16"/>
      <c r="D747" s="17" t="s">
        <v>32</v>
      </c>
      <c r="E747" s="27"/>
      <c r="F747" s="16"/>
      <c r="G747" s="27"/>
    </row>
    <row r="748" spans="1:8" x14ac:dyDescent="0.35">
      <c r="A748" s="16"/>
      <c r="B748" s="16"/>
      <c r="C748" s="16"/>
      <c r="D748" s="19" t="s">
        <v>191</v>
      </c>
      <c r="E748" s="29">
        <v>1</v>
      </c>
      <c r="F748" s="9">
        <f>G736+G738+G740+G742+G744+G746</f>
        <v>0</v>
      </c>
      <c r="G748" s="25">
        <f>ROUND(F748*E748,2)</f>
        <v>0</v>
      </c>
    </row>
    <row r="749" spans="1:8" s="22" customFormat="1" x14ac:dyDescent="0.35">
      <c r="A749" s="20"/>
      <c r="B749" s="20"/>
      <c r="C749" s="20"/>
      <c r="D749" s="21"/>
      <c r="E749" s="30"/>
      <c r="F749" s="20"/>
      <c r="G749" s="30"/>
      <c r="H749" s="34"/>
    </row>
    <row r="750" spans="1:8" x14ac:dyDescent="0.35">
      <c r="A750" s="12" t="s">
        <v>192</v>
      </c>
      <c r="B750" s="13" t="s">
        <v>10</v>
      </c>
      <c r="C750" s="13" t="s">
        <v>11</v>
      </c>
      <c r="D750" s="14" t="s">
        <v>39</v>
      </c>
      <c r="E750" s="26">
        <f>E764</f>
        <v>2</v>
      </c>
      <c r="F750" s="15">
        <f>F764</f>
        <v>0</v>
      </c>
      <c r="G750" s="26">
        <f>G764</f>
        <v>0</v>
      </c>
    </row>
    <row r="751" spans="1:8" ht="210" x14ac:dyDescent="0.35">
      <c r="A751" s="16"/>
      <c r="B751" s="16"/>
      <c r="C751" s="16"/>
      <c r="D751" s="17" t="s">
        <v>193</v>
      </c>
      <c r="E751" s="27"/>
      <c r="F751" s="16"/>
      <c r="G751" s="27"/>
    </row>
    <row r="752" spans="1:8" x14ac:dyDescent="0.35">
      <c r="A752" s="13" t="s">
        <v>13</v>
      </c>
      <c r="B752" s="13" t="s">
        <v>15</v>
      </c>
      <c r="C752" s="13" t="s">
        <v>11</v>
      </c>
      <c r="D752" s="14" t="s">
        <v>14</v>
      </c>
      <c r="E752" s="28">
        <v>2</v>
      </c>
      <c r="F752" s="18"/>
      <c r="G752" s="26">
        <f>ROUND(E752*F752,2)</f>
        <v>0</v>
      </c>
    </row>
    <row r="753" spans="1:8" ht="220.5" x14ac:dyDescent="0.35">
      <c r="A753" s="16"/>
      <c r="B753" s="16"/>
      <c r="C753" s="16"/>
      <c r="D753" s="17" t="s">
        <v>16</v>
      </c>
      <c r="E753" s="27"/>
      <c r="F753" s="16"/>
      <c r="G753" s="27"/>
    </row>
    <row r="754" spans="1:8" x14ac:dyDescent="0.35">
      <c r="A754" s="13" t="s">
        <v>17</v>
      </c>
      <c r="B754" s="13" t="s">
        <v>15</v>
      </c>
      <c r="C754" s="13" t="s">
        <v>11</v>
      </c>
      <c r="D754" s="14" t="s">
        <v>18</v>
      </c>
      <c r="E754" s="28">
        <v>2</v>
      </c>
      <c r="F754" s="18"/>
      <c r="G754" s="26">
        <f>ROUND(E754*F754,2)</f>
        <v>0</v>
      </c>
    </row>
    <row r="755" spans="1:8" ht="94.5" x14ac:dyDescent="0.35">
      <c r="A755" s="16"/>
      <c r="B755" s="16"/>
      <c r="C755" s="16"/>
      <c r="D755" s="17" t="s">
        <v>19</v>
      </c>
      <c r="E755" s="27"/>
      <c r="F755" s="16"/>
      <c r="G755" s="27"/>
    </row>
    <row r="756" spans="1:8" x14ac:dyDescent="0.35">
      <c r="A756" s="13" t="s">
        <v>20</v>
      </c>
      <c r="B756" s="13" t="s">
        <v>22</v>
      </c>
      <c r="C756" s="13" t="s">
        <v>11</v>
      </c>
      <c r="D756" s="14" t="s">
        <v>21</v>
      </c>
      <c r="E756" s="28">
        <v>2</v>
      </c>
      <c r="F756" s="18"/>
      <c r="G756" s="26">
        <f>ROUND(E756*F756,2)</f>
        <v>0</v>
      </c>
    </row>
    <row r="757" spans="1:8" ht="73.5" x14ac:dyDescent="0.35">
      <c r="A757" s="16"/>
      <c r="B757" s="16"/>
      <c r="C757" s="16"/>
      <c r="D757" s="17" t="s">
        <v>23</v>
      </c>
      <c r="E757" s="27"/>
      <c r="F757" s="16"/>
      <c r="G757" s="27"/>
    </row>
    <row r="758" spans="1:8" x14ac:dyDescent="0.35">
      <c r="A758" s="13" t="s">
        <v>24</v>
      </c>
      <c r="B758" s="13" t="s">
        <v>22</v>
      </c>
      <c r="C758" s="13" t="s">
        <v>11</v>
      </c>
      <c r="D758" s="14" t="s">
        <v>25</v>
      </c>
      <c r="E758" s="28">
        <v>2</v>
      </c>
      <c r="F758" s="18"/>
      <c r="G758" s="26">
        <f>ROUND(E758*F758,2)</f>
        <v>0</v>
      </c>
    </row>
    <row r="759" spans="1:8" ht="31.5" x14ac:dyDescent="0.35">
      <c r="A759" s="16"/>
      <c r="B759" s="16"/>
      <c r="C759" s="16"/>
      <c r="D759" s="17" t="s">
        <v>26</v>
      </c>
      <c r="E759" s="27"/>
      <c r="F759" s="16"/>
      <c r="G759" s="27"/>
    </row>
    <row r="760" spans="1:8" x14ac:dyDescent="0.35">
      <c r="A760" s="13" t="s">
        <v>27</v>
      </c>
      <c r="B760" s="13" t="s">
        <v>15</v>
      </c>
      <c r="C760" s="13" t="s">
        <v>11</v>
      </c>
      <c r="D760" s="14" t="s">
        <v>28</v>
      </c>
      <c r="E760" s="28">
        <v>3</v>
      </c>
      <c r="F760" s="18"/>
      <c r="G760" s="26">
        <f>ROUND(E760*F760,2)</f>
        <v>0</v>
      </c>
    </row>
    <row r="761" spans="1:8" ht="42" x14ac:dyDescent="0.35">
      <c r="A761" s="16"/>
      <c r="B761" s="16"/>
      <c r="C761" s="16"/>
      <c r="D761" s="17" t="s">
        <v>29</v>
      </c>
      <c r="E761" s="27"/>
      <c r="F761" s="16"/>
      <c r="G761" s="27"/>
    </row>
    <row r="762" spans="1:8" x14ac:dyDescent="0.35">
      <c r="A762" s="13" t="s">
        <v>30</v>
      </c>
      <c r="B762" s="13" t="s">
        <v>15</v>
      </c>
      <c r="C762" s="13" t="s">
        <v>11</v>
      </c>
      <c r="D762" s="14" t="s">
        <v>31</v>
      </c>
      <c r="E762" s="28">
        <v>3</v>
      </c>
      <c r="F762" s="18"/>
      <c r="G762" s="26">
        <f>ROUND(E762*F762,2)</f>
        <v>0</v>
      </c>
    </row>
    <row r="763" spans="1:8" ht="21" x14ac:dyDescent="0.35">
      <c r="A763" s="16"/>
      <c r="B763" s="16"/>
      <c r="C763" s="16"/>
      <c r="D763" s="17" t="s">
        <v>32</v>
      </c>
      <c r="E763" s="27"/>
      <c r="F763" s="16"/>
      <c r="G763" s="27"/>
    </row>
    <row r="764" spans="1:8" x14ac:dyDescent="0.35">
      <c r="A764" s="16"/>
      <c r="B764" s="16"/>
      <c r="C764" s="16"/>
      <c r="D764" s="19" t="s">
        <v>194</v>
      </c>
      <c r="E764" s="29">
        <v>2</v>
      </c>
      <c r="F764" s="9">
        <f>G752+G754+G756+G758+G760+G762</f>
        <v>0</v>
      </c>
      <c r="G764" s="25">
        <f>ROUND(F764*E764,2)</f>
        <v>0</v>
      </c>
    </row>
    <row r="765" spans="1:8" s="22" customFormat="1" x14ac:dyDescent="0.35">
      <c r="A765" s="20"/>
      <c r="B765" s="20"/>
      <c r="C765" s="20"/>
      <c r="D765" s="21"/>
      <c r="E765" s="30"/>
      <c r="F765" s="20"/>
      <c r="G765" s="30"/>
      <c r="H765" s="34"/>
    </row>
    <row r="766" spans="1:8" x14ac:dyDescent="0.35">
      <c r="A766" s="12" t="s">
        <v>195</v>
      </c>
      <c r="B766" s="13" t="s">
        <v>10</v>
      </c>
      <c r="C766" s="13" t="s">
        <v>11</v>
      </c>
      <c r="D766" s="14" t="s">
        <v>97</v>
      </c>
      <c r="E766" s="26">
        <f>E780</f>
        <v>1</v>
      </c>
      <c r="F766" s="15">
        <f>F780</f>
        <v>0</v>
      </c>
      <c r="G766" s="26">
        <f>G780</f>
        <v>0</v>
      </c>
    </row>
    <row r="767" spans="1:8" ht="210" x14ac:dyDescent="0.35">
      <c r="A767" s="16"/>
      <c r="B767" s="16"/>
      <c r="C767" s="16"/>
      <c r="D767" s="17" t="s">
        <v>196</v>
      </c>
      <c r="E767" s="27"/>
      <c r="F767" s="16"/>
      <c r="G767" s="27"/>
    </row>
    <row r="768" spans="1:8" x14ac:dyDescent="0.35">
      <c r="A768" s="13" t="s">
        <v>13</v>
      </c>
      <c r="B768" s="13" t="s">
        <v>15</v>
      </c>
      <c r="C768" s="13" t="s">
        <v>11</v>
      </c>
      <c r="D768" s="14" t="s">
        <v>14</v>
      </c>
      <c r="E768" s="28">
        <v>1</v>
      </c>
      <c r="F768" s="18"/>
      <c r="G768" s="26">
        <f>ROUND(E768*F768,2)</f>
        <v>0</v>
      </c>
    </row>
    <row r="769" spans="1:8" ht="220.5" x14ac:dyDescent="0.35">
      <c r="A769" s="16"/>
      <c r="B769" s="16"/>
      <c r="C769" s="16"/>
      <c r="D769" s="17" t="s">
        <v>16</v>
      </c>
      <c r="E769" s="27"/>
      <c r="F769" s="16"/>
      <c r="G769" s="27"/>
    </row>
    <row r="770" spans="1:8" x14ac:dyDescent="0.35">
      <c r="A770" s="13" t="s">
        <v>17</v>
      </c>
      <c r="B770" s="13" t="s">
        <v>15</v>
      </c>
      <c r="C770" s="13" t="s">
        <v>11</v>
      </c>
      <c r="D770" s="14" t="s">
        <v>18</v>
      </c>
      <c r="E770" s="28">
        <v>1</v>
      </c>
      <c r="F770" s="18"/>
      <c r="G770" s="26">
        <f>ROUND(E770*F770,2)</f>
        <v>0</v>
      </c>
    </row>
    <row r="771" spans="1:8" ht="94.5" x14ac:dyDescent="0.35">
      <c r="A771" s="16"/>
      <c r="B771" s="16"/>
      <c r="C771" s="16"/>
      <c r="D771" s="17" t="s">
        <v>19</v>
      </c>
      <c r="E771" s="27"/>
      <c r="F771" s="16"/>
      <c r="G771" s="27"/>
    </row>
    <row r="772" spans="1:8" x14ac:dyDescent="0.35">
      <c r="A772" s="13" t="s">
        <v>20</v>
      </c>
      <c r="B772" s="13" t="s">
        <v>22</v>
      </c>
      <c r="C772" s="13" t="s">
        <v>11</v>
      </c>
      <c r="D772" s="14" t="s">
        <v>21</v>
      </c>
      <c r="E772" s="28">
        <v>1</v>
      </c>
      <c r="F772" s="18"/>
      <c r="G772" s="26">
        <f>ROUND(E772*F772,2)</f>
        <v>0</v>
      </c>
    </row>
    <row r="773" spans="1:8" ht="73.5" x14ac:dyDescent="0.35">
      <c r="A773" s="16"/>
      <c r="B773" s="16"/>
      <c r="C773" s="16"/>
      <c r="D773" s="17" t="s">
        <v>23</v>
      </c>
      <c r="E773" s="27"/>
      <c r="F773" s="16"/>
      <c r="G773" s="27"/>
    </row>
    <row r="774" spans="1:8" x14ac:dyDescent="0.35">
      <c r="A774" s="13" t="s">
        <v>24</v>
      </c>
      <c r="B774" s="13" t="s">
        <v>22</v>
      </c>
      <c r="C774" s="13" t="s">
        <v>11</v>
      </c>
      <c r="D774" s="14" t="s">
        <v>25</v>
      </c>
      <c r="E774" s="28">
        <v>1</v>
      </c>
      <c r="F774" s="18"/>
      <c r="G774" s="26">
        <f>ROUND(E774*F774,2)</f>
        <v>0</v>
      </c>
    </row>
    <row r="775" spans="1:8" ht="31.5" x14ac:dyDescent="0.35">
      <c r="A775" s="16"/>
      <c r="B775" s="16"/>
      <c r="C775" s="16"/>
      <c r="D775" s="17" t="s">
        <v>26</v>
      </c>
      <c r="E775" s="27"/>
      <c r="F775" s="16"/>
      <c r="G775" s="27"/>
    </row>
    <row r="776" spans="1:8" x14ac:dyDescent="0.35">
      <c r="A776" s="13" t="s">
        <v>27</v>
      </c>
      <c r="B776" s="13" t="s">
        <v>15</v>
      </c>
      <c r="C776" s="13" t="s">
        <v>11</v>
      </c>
      <c r="D776" s="14" t="s">
        <v>28</v>
      </c>
      <c r="E776" s="28">
        <v>1</v>
      </c>
      <c r="F776" s="18"/>
      <c r="G776" s="26">
        <f>ROUND(E776*F776,2)</f>
        <v>0</v>
      </c>
    </row>
    <row r="777" spans="1:8" ht="42" x14ac:dyDescent="0.35">
      <c r="A777" s="16"/>
      <c r="B777" s="16"/>
      <c r="C777" s="16"/>
      <c r="D777" s="17" t="s">
        <v>29</v>
      </c>
      <c r="E777" s="27"/>
      <c r="F777" s="16"/>
      <c r="G777" s="27"/>
    </row>
    <row r="778" spans="1:8" x14ac:dyDescent="0.35">
      <c r="A778" s="13" t="s">
        <v>30</v>
      </c>
      <c r="B778" s="13" t="s">
        <v>15</v>
      </c>
      <c r="C778" s="13" t="s">
        <v>11</v>
      </c>
      <c r="D778" s="14" t="s">
        <v>31</v>
      </c>
      <c r="E778" s="28">
        <v>1</v>
      </c>
      <c r="F778" s="18"/>
      <c r="G778" s="26">
        <f>ROUND(E778*F778,2)</f>
        <v>0</v>
      </c>
    </row>
    <row r="779" spans="1:8" ht="21" x14ac:dyDescent="0.35">
      <c r="A779" s="16"/>
      <c r="B779" s="16"/>
      <c r="C779" s="16"/>
      <c r="D779" s="17" t="s">
        <v>32</v>
      </c>
      <c r="E779" s="27"/>
      <c r="F779" s="16"/>
      <c r="G779" s="27"/>
    </row>
    <row r="780" spans="1:8" x14ac:dyDescent="0.35">
      <c r="A780" s="16"/>
      <c r="B780" s="16"/>
      <c r="C780" s="16"/>
      <c r="D780" s="19" t="s">
        <v>197</v>
      </c>
      <c r="E780" s="29">
        <v>1</v>
      </c>
      <c r="F780" s="9">
        <f>G768+G770+G772+G774+G776+G778</f>
        <v>0</v>
      </c>
      <c r="G780" s="25">
        <f>ROUND(F780*E780,2)</f>
        <v>0</v>
      </c>
    </row>
    <row r="781" spans="1:8" s="22" customFormat="1" x14ac:dyDescent="0.35">
      <c r="A781" s="20"/>
      <c r="B781" s="20"/>
      <c r="C781" s="20"/>
      <c r="D781" s="21"/>
      <c r="E781" s="30"/>
      <c r="F781" s="20"/>
      <c r="G781" s="30"/>
      <c r="H781" s="34"/>
    </row>
    <row r="782" spans="1:8" x14ac:dyDescent="0.35">
      <c r="A782" s="12" t="s">
        <v>198</v>
      </c>
      <c r="B782" s="13" t="s">
        <v>10</v>
      </c>
      <c r="C782" s="13" t="s">
        <v>11</v>
      </c>
      <c r="D782" s="14" t="s">
        <v>43</v>
      </c>
      <c r="E782" s="26">
        <f>E796</f>
        <v>3</v>
      </c>
      <c r="F782" s="15">
        <f>F796</f>
        <v>0</v>
      </c>
      <c r="G782" s="26">
        <f>G796</f>
        <v>0</v>
      </c>
    </row>
    <row r="783" spans="1:8" ht="210" x14ac:dyDescent="0.35">
      <c r="A783" s="16"/>
      <c r="B783" s="16"/>
      <c r="C783" s="16"/>
      <c r="D783" s="17" t="s">
        <v>199</v>
      </c>
      <c r="E783" s="27"/>
      <c r="F783" s="16"/>
      <c r="G783" s="27"/>
    </row>
    <row r="784" spans="1:8" x14ac:dyDescent="0.35">
      <c r="A784" s="13" t="s">
        <v>13</v>
      </c>
      <c r="B784" s="13" t="s">
        <v>15</v>
      </c>
      <c r="C784" s="13" t="s">
        <v>11</v>
      </c>
      <c r="D784" s="14" t="s">
        <v>14</v>
      </c>
      <c r="E784" s="28">
        <v>2</v>
      </c>
      <c r="F784" s="18"/>
      <c r="G784" s="26">
        <f>ROUND(E784*F784,2)</f>
        <v>0</v>
      </c>
    </row>
    <row r="785" spans="1:8" ht="220.5" x14ac:dyDescent="0.35">
      <c r="A785" s="16"/>
      <c r="B785" s="16"/>
      <c r="C785" s="16"/>
      <c r="D785" s="17" t="s">
        <v>16</v>
      </c>
      <c r="E785" s="27"/>
      <c r="F785" s="16"/>
      <c r="G785" s="27"/>
    </row>
    <row r="786" spans="1:8" x14ac:dyDescent="0.35">
      <c r="A786" s="13" t="s">
        <v>17</v>
      </c>
      <c r="B786" s="13" t="s">
        <v>15</v>
      </c>
      <c r="C786" s="13" t="s">
        <v>11</v>
      </c>
      <c r="D786" s="14" t="s">
        <v>18</v>
      </c>
      <c r="E786" s="28">
        <v>2</v>
      </c>
      <c r="F786" s="18"/>
      <c r="G786" s="26">
        <f>ROUND(E786*F786,2)</f>
        <v>0</v>
      </c>
    </row>
    <row r="787" spans="1:8" ht="94.5" x14ac:dyDescent="0.35">
      <c r="A787" s="16"/>
      <c r="B787" s="16"/>
      <c r="C787" s="16"/>
      <c r="D787" s="17" t="s">
        <v>19</v>
      </c>
      <c r="E787" s="27"/>
      <c r="F787" s="16"/>
      <c r="G787" s="27"/>
    </row>
    <row r="788" spans="1:8" x14ac:dyDescent="0.35">
      <c r="A788" s="13" t="s">
        <v>20</v>
      </c>
      <c r="B788" s="13" t="s">
        <v>22</v>
      </c>
      <c r="C788" s="13" t="s">
        <v>11</v>
      </c>
      <c r="D788" s="14" t="s">
        <v>21</v>
      </c>
      <c r="E788" s="28">
        <v>2</v>
      </c>
      <c r="F788" s="18"/>
      <c r="G788" s="26">
        <f>ROUND(E788*F788,2)</f>
        <v>0</v>
      </c>
    </row>
    <row r="789" spans="1:8" ht="73.5" x14ac:dyDescent="0.35">
      <c r="A789" s="16"/>
      <c r="B789" s="16"/>
      <c r="C789" s="16"/>
      <c r="D789" s="17" t="s">
        <v>23</v>
      </c>
      <c r="E789" s="27"/>
      <c r="F789" s="16"/>
      <c r="G789" s="27"/>
    </row>
    <row r="790" spans="1:8" x14ac:dyDescent="0.35">
      <c r="A790" s="13" t="s">
        <v>24</v>
      </c>
      <c r="B790" s="13" t="s">
        <v>22</v>
      </c>
      <c r="C790" s="13" t="s">
        <v>11</v>
      </c>
      <c r="D790" s="14" t="s">
        <v>25</v>
      </c>
      <c r="E790" s="28">
        <v>2</v>
      </c>
      <c r="F790" s="18"/>
      <c r="G790" s="26">
        <f>ROUND(E790*F790,2)</f>
        <v>0</v>
      </c>
    </row>
    <row r="791" spans="1:8" ht="31.5" x14ac:dyDescent="0.35">
      <c r="A791" s="16"/>
      <c r="B791" s="16"/>
      <c r="C791" s="16"/>
      <c r="D791" s="17" t="s">
        <v>26</v>
      </c>
      <c r="E791" s="27"/>
      <c r="F791" s="16"/>
      <c r="G791" s="27"/>
    </row>
    <row r="792" spans="1:8" x14ac:dyDescent="0.35">
      <c r="A792" s="13" t="s">
        <v>27</v>
      </c>
      <c r="B792" s="13" t="s">
        <v>15</v>
      </c>
      <c r="C792" s="13" t="s">
        <v>11</v>
      </c>
      <c r="D792" s="14" t="s">
        <v>28</v>
      </c>
      <c r="E792" s="28">
        <v>3</v>
      </c>
      <c r="F792" s="18"/>
      <c r="G792" s="26">
        <f>ROUND(E792*F792,2)</f>
        <v>0</v>
      </c>
    </row>
    <row r="793" spans="1:8" ht="42" x14ac:dyDescent="0.35">
      <c r="A793" s="16"/>
      <c r="B793" s="16"/>
      <c r="C793" s="16"/>
      <c r="D793" s="17" t="s">
        <v>29</v>
      </c>
      <c r="E793" s="27"/>
      <c r="F793" s="16"/>
      <c r="G793" s="27"/>
    </row>
    <row r="794" spans="1:8" x14ac:dyDescent="0.35">
      <c r="A794" s="13" t="s">
        <v>30</v>
      </c>
      <c r="B794" s="13" t="s">
        <v>15</v>
      </c>
      <c r="C794" s="13" t="s">
        <v>11</v>
      </c>
      <c r="D794" s="14" t="s">
        <v>31</v>
      </c>
      <c r="E794" s="28">
        <v>3</v>
      </c>
      <c r="F794" s="18"/>
      <c r="G794" s="26">
        <f>ROUND(E794*F794,2)</f>
        <v>0</v>
      </c>
    </row>
    <row r="795" spans="1:8" ht="21" x14ac:dyDescent="0.35">
      <c r="A795" s="16"/>
      <c r="B795" s="16"/>
      <c r="C795" s="16"/>
      <c r="D795" s="17" t="s">
        <v>32</v>
      </c>
      <c r="E795" s="27"/>
      <c r="F795" s="16"/>
      <c r="G795" s="27"/>
    </row>
    <row r="796" spans="1:8" x14ac:dyDescent="0.35">
      <c r="A796" s="16"/>
      <c r="B796" s="16"/>
      <c r="C796" s="16"/>
      <c r="D796" s="19" t="s">
        <v>200</v>
      </c>
      <c r="E796" s="29">
        <v>3</v>
      </c>
      <c r="F796" s="9">
        <f>G784+G786+G788+G790+G792+G794</f>
        <v>0</v>
      </c>
      <c r="G796" s="25">
        <f>ROUND(F796*E796,2)</f>
        <v>0</v>
      </c>
    </row>
    <row r="797" spans="1:8" s="22" customFormat="1" x14ac:dyDescent="0.35">
      <c r="A797" s="20"/>
      <c r="B797" s="20"/>
      <c r="C797" s="20"/>
      <c r="D797" s="21"/>
      <c r="E797" s="30"/>
      <c r="F797" s="20"/>
      <c r="G797" s="30"/>
      <c r="H797" s="34"/>
    </row>
    <row r="798" spans="1:8" x14ac:dyDescent="0.35">
      <c r="A798" s="12" t="s">
        <v>46</v>
      </c>
      <c r="B798" s="13" t="s">
        <v>10</v>
      </c>
      <c r="C798" s="13" t="s">
        <v>48</v>
      </c>
      <c r="D798" s="14" t="s">
        <v>47</v>
      </c>
      <c r="E798" s="26">
        <f>E801</f>
        <v>1050</v>
      </c>
      <c r="F798" s="15">
        <f>F801</f>
        <v>0</v>
      </c>
      <c r="G798" s="26">
        <f>G801</f>
        <v>0</v>
      </c>
    </row>
    <row r="799" spans="1:8" ht="304.5" x14ac:dyDescent="0.35">
      <c r="A799" s="16"/>
      <c r="B799" s="16"/>
      <c r="C799" s="16"/>
      <c r="D799" s="17" t="s">
        <v>49</v>
      </c>
      <c r="E799" s="27"/>
      <c r="F799" s="16"/>
      <c r="G799" s="27"/>
    </row>
    <row r="800" spans="1:8" x14ac:dyDescent="0.35">
      <c r="A800" s="13" t="s">
        <v>50</v>
      </c>
      <c r="B800" s="13" t="s">
        <v>15</v>
      </c>
      <c r="C800" s="13" t="s">
        <v>48</v>
      </c>
      <c r="D800" s="14" t="s">
        <v>51</v>
      </c>
      <c r="E800" s="28">
        <v>1</v>
      </c>
      <c r="F800" s="18"/>
      <c r="G800" s="26">
        <f>ROUND(E800*F800,2)</f>
        <v>0</v>
      </c>
    </row>
    <row r="801" spans="1:8" x14ac:dyDescent="0.35">
      <c r="A801" s="16"/>
      <c r="B801" s="16"/>
      <c r="C801" s="16"/>
      <c r="D801" s="19" t="s">
        <v>52</v>
      </c>
      <c r="E801" s="29">
        <v>1050</v>
      </c>
      <c r="F801" s="9">
        <f>G800</f>
        <v>0</v>
      </c>
      <c r="G801" s="25">
        <f>ROUND(F801*E801,2)</f>
        <v>0</v>
      </c>
    </row>
    <row r="802" spans="1:8" s="22" customFormat="1" x14ac:dyDescent="0.35">
      <c r="A802" s="20"/>
      <c r="B802" s="20"/>
      <c r="C802" s="20"/>
      <c r="D802" s="21"/>
      <c r="E802" s="30"/>
      <c r="F802" s="20"/>
      <c r="G802" s="30"/>
      <c r="H802" s="34"/>
    </row>
    <row r="803" spans="1:8" x14ac:dyDescent="0.35">
      <c r="A803" s="12" t="s">
        <v>53</v>
      </c>
      <c r="B803" s="13" t="s">
        <v>10</v>
      </c>
      <c r="C803" s="13" t="s">
        <v>55</v>
      </c>
      <c r="D803" s="14" t="s">
        <v>54</v>
      </c>
      <c r="E803" s="26">
        <f>E807</f>
        <v>189.6</v>
      </c>
      <c r="F803" s="15">
        <f>F807</f>
        <v>0</v>
      </c>
      <c r="G803" s="26">
        <f>G807</f>
        <v>0</v>
      </c>
    </row>
    <row r="804" spans="1:8" ht="42" x14ac:dyDescent="0.35">
      <c r="A804" s="16"/>
      <c r="B804" s="16"/>
      <c r="C804" s="16"/>
      <c r="D804" s="17" t="s">
        <v>56</v>
      </c>
      <c r="E804" s="27"/>
      <c r="F804" s="16"/>
      <c r="G804" s="27"/>
    </row>
    <row r="805" spans="1:8" x14ac:dyDescent="0.35">
      <c r="A805" s="13" t="s">
        <v>57</v>
      </c>
      <c r="B805" s="13" t="s">
        <v>15</v>
      </c>
      <c r="C805" s="13" t="s">
        <v>59</v>
      </c>
      <c r="D805" s="14" t="s">
        <v>58</v>
      </c>
      <c r="E805" s="28">
        <v>1</v>
      </c>
      <c r="F805" s="18"/>
      <c r="G805" s="26">
        <f>ROUND(E805*F805,2)</f>
        <v>0</v>
      </c>
    </row>
    <row r="806" spans="1:8" x14ac:dyDescent="0.35">
      <c r="A806" s="13" t="s">
        <v>60</v>
      </c>
      <c r="B806" s="13" t="s">
        <v>15</v>
      </c>
      <c r="C806" s="13" t="s">
        <v>59</v>
      </c>
      <c r="D806" s="14" t="s">
        <v>61</v>
      </c>
      <c r="E806" s="28">
        <v>1.2</v>
      </c>
      <c r="F806" s="18"/>
      <c r="G806" s="26">
        <f>ROUND(E806*F806,2)</f>
        <v>0</v>
      </c>
    </row>
    <row r="807" spans="1:8" x14ac:dyDescent="0.35">
      <c r="A807" s="16"/>
      <c r="B807" s="16"/>
      <c r="C807" s="16"/>
      <c r="D807" s="19" t="s">
        <v>62</v>
      </c>
      <c r="E807" s="29">
        <v>189.6</v>
      </c>
      <c r="F807" s="9">
        <f>G805+G806</f>
        <v>0</v>
      </c>
      <c r="G807" s="25">
        <f>ROUND(F807*E807,2)</f>
        <v>0</v>
      </c>
    </row>
    <row r="808" spans="1:8" s="22" customFormat="1" x14ac:dyDescent="0.35">
      <c r="A808" s="20"/>
      <c r="B808" s="20"/>
      <c r="C808" s="20"/>
      <c r="D808" s="21"/>
      <c r="E808" s="30"/>
      <c r="F808" s="20"/>
      <c r="G808" s="30"/>
      <c r="H808" s="34"/>
    </row>
    <row r="809" spans="1:8" x14ac:dyDescent="0.35">
      <c r="A809" s="13" t="s">
        <v>63</v>
      </c>
      <c r="B809" s="13" t="s">
        <v>10</v>
      </c>
      <c r="C809" s="13" t="s">
        <v>11</v>
      </c>
      <c r="D809" s="14" t="s">
        <v>64</v>
      </c>
      <c r="E809" s="29">
        <v>16</v>
      </c>
      <c r="F809" s="18"/>
      <c r="G809" s="26">
        <f>ROUND(E809*F809,2)</f>
        <v>0</v>
      </c>
    </row>
    <row r="810" spans="1:8" ht="84" x14ac:dyDescent="0.35">
      <c r="A810" s="16"/>
      <c r="B810" s="16"/>
      <c r="C810" s="16"/>
      <c r="D810" s="17" t="s">
        <v>65</v>
      </c>
      <c r="E810" s="27"/>
      <c r="F810" s="16"/>
      <c r="G810" s="27"/>
    </row>
    <row r="811" spans="1:8" x14ac:dyDescent="0.35">
      <c r="A811" s="16"/>
      <c r="B811" s="16"/>
      <c r="C811" s="16"/>
      <c r="D811" s="17"/>
      <c r="E811" s="27"/>
      <c r="F811" s="16"/>
      <c r="G811" s="27"/>
    </row>
    <row r="812" spans="1:8" x14ac:dyDescent="0.35">
      <c r="A812" s="16"/>
      <c r="B812" s="16"/>
      <c r="C812" s="16"/>
      <c r="D812" s="19" t="s">
        <v>201</v>
      </c>
      <c r="E812" s="29">
        <v>1</v>
      </c>
      <c r="F812" s="9">
        <f>G732+G748+G764+G780+G796+G801+G807+G809</f>
        <v>0</v>
      </c>
      <c r="G812" s="25">
        <f>ROUND(F812*E812,2)</f>
        <v>0</v>
      </c>
    </row>
    <row r="813" spans="1:8" s="22" customFormat="1" x14ac:dyDescent="0.35">
      <c r="A813" s="20"/>
      <c r="B813" s="20"/>
      <c r="C813" s="20"/>
      <c r="D813" s="21"/>
      <c r="E813" s="30"/>
      <c r="F813" s="20"/>
      <c r="G813" s="30"/>
      <c r="H813" s="34"/>
    </row>
    <row r="814" spans="1:8" x14ac:dyDescent="0.35">
      <c r="A814" s="10" t="s">
        <v>202</v>
      </c>
      <c r="B814" s="10" t="s">
        <v>2</v>
      </c>
      <c r="C814" s="10" t="s">
        <v>3</v>
      </c>
      <c r="D814" s="11" t="s">
        <v>203</v>
      </c>
      <c r="E814" s="25">
        <f>E925</f>
        <v>1</v>
      </c>
      <c r="F814" s="9">
        <f>F925</f>
        <v>0</v>
      </c>
      <c r="G814" s="25">
        <f>G925</f>
        <v>0</v>
      </c>
    </row>
    <row r="815" spans="1:8" x14ac:dyDescent="0.35">
      <c r="A815" s="12" t="s">
        <v>204</v>
      </c>
      <c r="B815" s="13" t="s">
        <v>10</v>
      </c>
      <c r="C815" s="13" t="s">
        <v>11</v>
      </c>
      <c r="D815" s="14" t="s">
        <v>9</v>
      </c>
      <c r="E815" s="26">
        <f>E829</f>
        <v>1</v>
      </c>
      <c r="F815" s="15">
        <f>F829</f>
        <v>0</v>
      </c>
      <c r="G815" s="26">
        <f>G829</f>
        <v>0</v>
      </c>
    </row>
    <row r="816" spans="1:8" ht="199.5" x14ac:dyDescent="0.35">
      <c r="A816" s="16"/>
      <c r="B816" s="16"/>
      <c r="C816" s="16"/>
      <c r="D816" s="17" t="s">
        <v>205</v>
      </c>
      <c r="E816" s="27"/>
      <c r="F816" s="16"/>
      <c r="G816" s="27"/>
    </row>
    <row r="817" spans="1:8" x14ac:dyDescent="0.35">
      <c r="A817" s="13" t="s">
        <v>13</v>
      </c>
      <c r="B817" s="13" t="s">
        <v>15</v>
      </c>
      <c r="C817" s="13" t="s">
        <v>11</v>
      </c>
      <c r="D817" s="14" t="s">
        <v>14</v>
      </c>
      <c r="E817" s="28">
        <v>4</v>
      </c>
      <c r="F817" s="18"/>
      <c r="G817" s="26">
        <f>ROUND(E817*F817,2)</f>
        <v>0</v>
      </c>
    </row>
    <row r="818" spans="1:8" ht="220.5" x14ac:dyDescent="0.35">
      <c r="A818" s="16"/>
      <c r="B818" s="16"/>
      <c r="C818" s="16"/>
      <c r="D818" s="17" t="s">
        <v>16</v>
      </c>
      <c r="E818" s="27"/>
      <c r="F818" s="16"/>
      <c r="G818" s="27"/>
    </row>
    <row r="819" spans="1:8" x14ac:dyDescent="0.35">
      <c r="A819" s="13" t="s">
        <v>17</v>
      </c>
      <c r="B819" s="13" t="s">
        <v>15</v>
      </c>
      <c r="C819" s="13" t="s">
        <v>11</v>
      </c>
      <c r="D819" s="14" t="s">
        <v>18</v>
      </c>
      <c r="E819" s="28">
        <v>4</v>
      </c>
      <c r="F819" s="18"/>
      <c r="G819" s="26">
        <f>ROUND(E819*F819,2)</f>
        <v>0</v>
      </c>
    </row>
    <row r="820" spans="1:8" ht="94.5" x14ac:dyDescent="0.35">
      <c r="A820" s="16"/>
      <c r="B820" s="16"/>
      <c r="C820" s="16"/>
      <c r="D820" s="17" t="s">
        <v>19</v>
      </c>
      <c r="E820" s="27"/>
      <c r="F820" s="16"/>
      <c r="G820" s="27"/>
    </row>
    <row r="821" spans="1:8" x14ac:dyDescent="0.35">
      <c r="A821" s="13" t="s">
        <v>20</v>
      </c>
      <c r="B821" s="13" t="s">
        <v>22</v>
      </c>
      <c r="C821" s="13" t="s">
        <v>11</v>
      </c>
      <c r="D821" s="14" t="s">
        <v>21</v>
      </c>
      <c r="E821" s="28">
        <v>4</v>
      </c>
      <c r="F821" s="18"/>
      <c r="G821" s="26">
        <f>ROUND(E821*F821,2)</f>
        <v>0</v>
      </c>
    </row>
    <row r="822" spans="1:8" ht="73.5" x14ac:dyDescent="0.35">
      <c r="A822" s="16"/>
      <c r="B822" s="16"/>
      <c r="C822" s="16"/>
      <c r="D822" s="17" t="s">
        <v>23</v>
      </c>
      <c r="E822" s="27"/>
      <c r="F822" s="16"/>
      <c r="G822" s="27"/>
    </row>
    <row r="823" spans="1:8" x14ac:dyDescent="0.35">
      <c r="A823" s="13" t="s">
        <v>24</v>
      </c>
      <c r="B823" s="13" t="s">
        <v>22</v>
      </c>
      <c r="C823" s="13" t="s">
        <v>11</v>
      </c>
      <c r="D823" s="14" t="s">
        <v>25</v>
      </c>
      <c r="E823" s="28">
        <v>4</v>
      </c>
      <c r="F823" s="18"/>
      <c r="G823" s="26">
        <f>ROUND(E823*F823,2)</f>
        <v>0</v>
      </c>
    </row>
    <row r="824" spans="1:8" ht="31.5" x14ac:dyDescent="0.35">
      <c r="A824" s="16"/>
      <c r="B824" s="16"/>
      <c r="C824" s="16"/>
      <c r="D824" s="17" t="s">
        <v>26</v>
      </c>
      <c r="E824" s="27"/>
      <c r="F824" s="16"/>
      <c r="G824" s="27"/>
    </row>
    <row r="825" spans="1:8" x14ac:dyDescent="0.35">
      <c r="A825" s="13" t="s">
        <v>27</v>
      </c>
      <c r="B825" s="13" t="s">
        <v>15</v>
      </c>
      <c r="C825" s="13" t="s">
        <v>11</v>
      </c>
      <c r="D825" s="14" t="s">
        <v>28</v>
      </c>
      <c r="E825" s="28">
        <v>4</v>
      </c>
      <c r="F825" s="18"/>
      <c r="G825" s="26">
        <f>ROUND(E825*F825,2)</f>
        <v>0</v>
      </c>
    </row>
    <row r="826" spans="1:8" ht="42" x14ac:dyDescent="0.35">
      <c r="A826" s="16"/>
      <c r="B826" s="16"/>
      <c r="C826" s="16"/>
      <c r="D826" s="17" t="s">
        <v>29</v>
      </c>
      <c r="E826" s="27"/>
      <c r="F826" s="16"/>
      <c r="G826" s="27"/>
    </row>
    <row r="827" spans="1:8" x14ac:dyDescent="0.35">
      <c r="A827" s="13" t="s">
        <v>30</v>
      </c>
      <c r="B827" s="13" t="s">
        <v>15</v>
      </c>
      <c r="C827" s="13" t="s">
        <v>11</v>
      </c>
      <c r="D827" s="14" t="s">
        <v>31</v>
      </c>
      <c r="E827" s="28">
        <v>4</v>
      </c>
      <c r="F827" s="18"/>
      <c r="G827" s="26">
        <f>ROUND(E827*F827,2)</f>
        <v>0</v>
      </c>
    </row>
    <row r="828" spans="1:8" ht="21" x14ac:dyDescent="0.35">
      <c r="A828" s="16"/>
      <c r="B828" s="16"/>
      <c r="C828" s="16"/>
      <c r="D828" s="17" t="s">
        <v>32</v>
      </c>
      <c r="E828" s="27"/>
      <c r="F828" s="16"/>
      <c r="G828" s="27"/>
    </row>
    <row r="829" spans="1:8" x14ac:dyDescent="0.35">
      <c r="A829" s="16"/>
      <c r="B829" s="16"/>
      <c r="C829" s="16"/>
      <c r="D829" s="19" t="s">
        <v>206</v>
      </c>
      <c r="E829" s="29">
        <v>1</v>
      </c>
      <c r="F829" s="9">
        <f>G817+G819+G821+G823+G825+G827</f>
        <v>0</v>
      </c>
      <c r="G829" s="25">
        <f>ROUND(F829*E829,2)</f>
        <v>0</v>
      </c>
    </row>
    <row r="830" spans="1:8" s="22" customFormat="1" x14ac:dyDescent="0.35">
      <c r="A830" s="20"/>
      <c r="B830" s="20"/>
      <c r="C830" s="20"/>
      <c r="D830" s="21"/>
      <c r="E830" s="30"/>
      <c r="F830" s="20"/>
      <c r="G830" s="30"/>
      <c r="H830" s="34"/>
    </row>
    <row r="831" spans="1:8" x14ac:dyDescent="0.35">
      <c r="A831" s="12" t="s">
        <v>207</v>
      </c>
      <c r="B831" s="13" t="s">
        <v>10</v>
      </c>
      <c r="C831" s="13" t="s">
        <v>11</v>
      </c>
      <c r="D831" s="14" t="s">
        <v>35</v>
      </c>
      <c r="E831" s="26">
        <f>E845</f>
        <v>1</v>
      </c>
      <c r="F831" s="15">
        <f>F845</f>
        <v>0</v>
      </c>
      <c r="G831" s="26">
        <f>G845</f>
        <v>0</v>
      </c>
    </row>
    <row r="832" spans="1:8" ht="210" x14ac:dyDescent="0.35">
      <c r="A832" s="16"/>
      <c r="B832" s="16"/>
      <c r="C832" s="16"/>
      <c r="D832" s="17" t="s">
        <v>208</v>
      </c>
      <c r="E832" s="27"/>
      <c r="F832" s="16"/>
      <c r="G832" s="27"/>
    </row>
    <row r="833" spans="1:8" x14ac:dyDescent="0.35">
      <c r="A833" s="13" t="s">
        <v>13</v>
      </c>
      <c r="B833" s="13" t="s">
        <v>15</v>
      </c>
      <c r="C833" s="13" t="s">
        <v>11</v>
      </c>
      <c r="D833" s="14" t="s">
        <v>14</v>
      </c>
      <c r="E833" s="28">
        <v>1</v>
      </c>
      <c r="F833" s="18"/>
      <c r="G833" s="26">
        <f>ROUND(E833*F833,2)</f>
        <v>0</v>
      </c>
    </row>
    <row r="834" spans="1:8" ht="220.5" x14ac:dyDescent="0.35">
      <c r="A834" s="16"/>
      <c r="B834" s="16"/>
      <c r="C834" s="16"/>
      <c r="D834" s="17" t="s">
        <v>16</v>
      </c>
      <c r="E834" s="27"/>
      <c r="F834" s="16"/>
      <c r="G834" s="27"/>
    </row>
    <row r="835" spans="1:8" x14ac:dyDescent="0.35">
      <c r="A835" s="13" t="s">
        <v>17</v>
      </c>
      <c r="B835" s="13" t="s">
        <v>15</v>
      </c>
      <c r="C835" s="13" t="s">
        <v>11</v>
      </c>
      <c r="D835" s="14" t="s">
        <v>18</v>
      </c>
      <c r="E835" s="28">
        <v>1</v>
      </c>
      <c r="F835" s="18"/>
      <c r="G835" s="26">
        <f>ROUND(E835*F835,2)</f>
        <v>0</v>
      </c>
    </row>
    <row r="836" spans="1:8" ht="94.5" x14ac:dyDescent="0.35">
      <c r="A836" s="16"/>
      <c r="B836" s="16"/>
      <c r="C836" s="16"/>
      <c r="D836" s="17" t="s">
        <v>19</v>
      </c>
      <c r="E836" s="27"/>
      <c r="F836" s="16"/>
      <c r="G836" s="27"/>
    </row>
    <row r="837" spans="1:8" x14ac:dyDescent="0.35">
      <c r="A837" s="13" t="s">
        <v>20</v>
      </c>
      <c r="B837" s="13" t="s">
        <v>22</v>
      </c>
      <c r="C837" s="13" t="s">
        <v>11</v>
      </c>
      <c r="D837" s="14" t="s">
        <v>21</v>
      </c>
      <c r="E837" s="28">
        <v>1</v>
      </c>
      <c r="F837" s="18"/>
      <c r="G837" s="26">
        <f>ROUND(E837*F837,2)</f>
        <v>0</v>
      </c>
    </row>
    <row r="838" spans="1:8" ht="73.5" x14ac:dyDescent="0.35">
      <c r="A838" s="16"/>
      <c r="B838" s="16"/>
      <c r="C838" s="16"/>
      <c r="D838" s="17" t="s">
        <v>23</v>
      </c>
      <c r="E838" s="27"/>
      <c r="F838" s="16"/>
      <c r="G838" s="27"/>
    </row>
    <row r="839" spans="1:8" x14ac:dyDescent="0.35">
      <c r="A839" s="13" t="s">
        <v>24</v>
      </c>
      <c r="B839" s="13" t="s">
        <v>22</v>
      </c>
      <c r="C839" s="13" t="s">
        <v>11</v>
      </c>
      <c r="D839" s="14" t="s">
        <v>25</v>
      </c>
      <c r="E839" s="28">
        <v>1</v>
      </c>
      <c r="F839" s="18"/>
      <c r="G839" s="26">
        <f>ROUND(E839*F839,2)</f>
        <v>0</v>
      </c>
    </row>
    <row r="840" spans="1:8" ht="31.5" x14ac:dyDescent="0.35">
      <c r="A840" s="16"/>
      <c r="B840" s="16"/>
      <c r="C840" s="16"/>
      <c r="D840" s="17" t="s">
        <v>26</v>
      </c>
      <c r="E840" s="27"/>
      <c r="F840" s="16"/>
      <c r="G840" s="27"/>
    </row>
    <row r="841" spans="1:8" x14ac:dyDescent="0.35">
      <c r="A841" s="13" t="s">
        <v>27</v>
      </c>
      <c r="B841" s="13" t="s">
        <v>15</v>
      </c>
      <c r="C841" s="13" t="s">
        <v>11</v>
      </c>
      <c r="D841" s="14" t="s">
        <v>28</v>
      </c>
      <c r="E841" s="28">
        <v>1</v>
      </c>
      <c r="F841" s="18"/>
      <c r="G841" s="26">
        <f>ROUND(E841*F841,2)</f>
        <v>0</v>
      </c>
    </row>
    <row r="842" spans="1:8" ht="42" x14ac:dyDescent="0.35">
      <c r="A842" s="16"/>
      <c r="B842" s="16"/>
      <c r="C842" s="16"/>
      <c r="D842" s="17" t="s">
        <v>29</v>
      </c>
      <c r="E842" s="27"/>
      <c r="F842" s="16"/>
      <c r="G842" s="27"/>
    </row>
    <row r="843" spans="1:8" x14ac:dyDescent="0.35">
      <c r="A843" s="13" t="s">
        <v>30</v>
      </c>
      <c r="B843" s="13" t="s">
        <v>15</v>
      </c>
      <c r="C843" s="13" t="s">
        <v>11</v>
      </c>
      <c r="D843" s="14" t="s">
        <v>31</v>
      </c>
      <c r="E843" s="28">
        <v>1</v>
      </c>
      <c r="F843" s="18"/>
      <c r="G843" s="26">
        <f>ROUND(E843*F843,2)</f>
        <v>0</v>
      </c>
    </row>
    <row r="844" spans="1:8" ht="21" x14ac:dyDescent="0.35">
      <c r="A844" s="16"/>
      <c r="B844" s="16"/>
      <c r="C844" s="16"/>
      <c r="D844" s="17" t="s">
        <v>32</v>
      </c>
      <c r="E844" s="27"/>
      <c r="F844" s="16"/>
      <c r="G844" s="27"/>
    </row>
    <row r="845" spans="1:8" x14ac:dyDescent="0.35">
      <c r="A845" s="16"/>
      <c r="B845" s="16"/>
      <c r="C845" s="16"/>
      <c r="D845" s="19" t="s">
        <v>209</v>
      </c>
      <c r="E845" s="29">
        <v>1</v>
      </c>
      <c r="F845" s="9">
        <f>G833+G835+G837+G839+G841+G843</f>
        <v>0</v>
      </c>
      <c r="G845" s="25">
        <f>ROUND(F845*E845,2)</f>
        <v>0</v>
      </c>
    </row>
    <row r="846" spans="1:8" s="22" customFormat="1" x14ac:dyDescent="0.35">
      <c r="A846" s="20"/>
      <c r="B846" s="20"/>
      <c r="C846" s="20"/>
      <c r="D846" s="21"/>
      <c r="E846" s="30"/>
      <c r="F846" s="20"/>
      <c r="G846" s="30"/>
      <c r="H846" s="34"/>
    </row>
    <row r="847" spans="1:8" x14ac:dyDescent="0.35">
      <c r="A847" s="12" t="s">
        <v>210</v>
      </c>
      <c r="B847" s="13" t="s">
        <v>10</v>
      </c>
      <c r="C847" s="13" t="s">
        <v>11</v>
      </c>
      <c r="D847" s="14" t="s">
        <v>39</v>
      </c>
      <c r="E847" s="26">
        <f>E861</f>
        <v>2</v>
      </c>
      <c r="F847" s="15">
        <f>F861</f>
        <v>0</v>
      </c>
      <c r="G847" s="26">
        <f>G861</f>
        <v>0</v>
      </c>
    </row>
    <row r="848" spans="1:8" ht="210" x14ac:dyDescent="0.35">
      <c r="A848" s="16"/>
      <c r="B848" s="16"/>
      <c r="C848" s="16"/>
      <c r="D848" s="17" t="s">
        <v>211</v>
      </c>
      <c r="E848" s="27"/>
      <c r="F848" s="16"/>
      <c r="G848" s="27"/>
    </row>
    <row r="849" spans="1:8" x14ac:dyDescent="0.35">
      <c r="A849" s="13" t="s">
        <v>13</v>
      </c>
      <c r="B849" s="13" t="s">
        <v>15</v>
      </c>
      <c r="C849" s="13" t="s">
        <v>11</v>
      </c>
      <c r="D849" s="14" t="s">
        <v>14</v>
      </c>
      <c r="E849" s="28">
        <v>2</v>
      </c>
      <c r="F849" s="18"/>
      <c r="G849" s="26">
        <f>ROUND(E849*F849,2)</f>
        <v>0</v>
      </c>
    </row>
    <row r="850" spans="1:8" ht="220.5" x14ac:dyDescent="0.35">
      <c r="A850" s="16"/>
      <c r="B850" s="16"/>
      <c r="C850" s="16"/>
      <c r="D850" s="17" t="s">
        <v>16</v>
      </c>
      <c r="E850" s="27"/>
      <c r="F850" s="16"/>
      <c r="G850" s="27"/>
    </row>
    <row r="851" spans="1:8" x14ac:dyDescent="0.35">
      <c r="A851" s="13" t="s">
        <v>17</v>
      </c>
      <c r="B851" s="13" t="s">
        <v>15</v>
      </c>
      <c r="C851" s="13" t="s">
        <v>11</v>
      </c>
      <c r="D851" s="14" t="s">
        <v>18</v>
      </c>
      <c r="E851" s="28">
        <v>2</v>
      </c>
      <c r="F851" s="18"/>
      <c r="G851" s="26">
        <f>ROUND(E851*F851,2)</f>
        <v>0</v>
      </c>
    </row>
    <row r="852" spans="1:8" ht="94.5" x14ac:dyDescent="0.35">
      <c r="A852" s="16"/>
      <c r="B852" s="16"/>
      <c r="C852" s="16"/>
      <c r="D852" s="17" t="s">
        <v>19</v>
      </c>
      <c r="E852" s="27"/>
      <c r="F852" s="16"/>
      <c r="G852" s="27"/>
    </row>
    <row r="853" spans="1:8" x14ac:dyDescent="0.35">
      <c r="A853" s="13" t="s">
        <v>20</v>
      </c>
      <c r="B853" s="13" t="s">
        <v>22</v>
      </c>
      <c r="C853" s="13" t="s">
        <v>11</v>
      </c>
      <c r="D853" s="14" t="s">
        <v>21</v>
      </c>
      <c r="E853" s="28">
        <v>2</v>
      </c>
      <c r="F853" s="18"/>
      <c r="G853" s="26">
        <f>ROUND(E853*F853,2)</f>
        <v>0</v>
      </c>
    </row>
    <row r="854" spans="1:8" ht="73.5" x14ac:dyDescent="0.35">
      <c r="A854" s="16"/>
      <c r="B854" s="16"/>
      <c r="C854" s="16"/>
      <c r="D854" s="17" t="s">
        <v>23</v>
      </c>
      <c r="E854" s="27"/>
      <c r="F854" s="16"/>
      <c r="G854" s="27"/>
    </row>
    <row r="855" spans="1:8" x14ac:dyDescent="0.35">
      <c r="A855" s="13" t="s">
        <v>24</v>
      </c>
      <c r="B855" s="13" t="s">
        <v>22</v>
      </c>
      <c r="C855" s="13" t="s">
        <v>11</v>
      </c>
      <c r="D855" s="14" t="s">
        <v>25</v>
      </c>
      <c r="E855" s="28">
        <v>2</v>
      </c>
      <c r="F855" s="18"/>
      <c r="G855" s="26">
        <f>ROUND(E855*F855,2)</f>
        <v>0</v>
      </c>
    </row>
    <row r="856" spans="1:8" ht="31.5" x14ac:dyDescent="0.35">
      <c r="A856" s="16"/>
      <c r="B856" s="16"/>
      <c r="C856" s="16"/>
      <c r="D856" s="17" t="s">
        <v>26</v>
      </c>
      <c r="E856" s="27"/>
      <c r="F856" s="16"/>
      <c r="G856" s="27"/>
    </row>
    <row r="857" spans="1:8" x14ac:dyDescent="0.35">
      <c r="A857" s="13" t="s">
        <v>27</v>
      </c>
      <c r="B857" s="13" t="s">
        <v>15</v>
      </c>
      <c r="C857" s="13" t="s">
        <v>11</v>
      </c>
      <c r="D857" s="14" t="s">
        <v>28</v>
      </c>
      <c r="E857" s="28">
        <v>3</v>
      </c>
      <c r="F857" s="18"/>
      <c r="G857" s="26">
        <f>ROUND(E857*F857,2)</f>
        <v>0</v>
      </c>
    </row>
    <row r="858" spans="1:8" ht="42" x14ac:dyDescent="0.35">
      <c r="A858" s="16"/>
      <c r="B858" s="16"/>
      <c r="C858" s="16"/>
      <c r="D858" s="17" t="s">
        <v>29</v>
      </c>
      <c r="E858" s="27"/>
      <c r="F858" s="16"/>
      <c r="G858" s="27"/>
    </row>
    <row r="859" spans="1:8" x14ac:dyDescent="0.35">
      <c r="A859" s="13" t="s">
        <v>30</v>
      </c>
      <c r="B859" s="13" t="s">
        <v>15</v>
      </c>
      <c r="C859" s="13" t="s">
        <v>11</v>
      </c>
      <c r="D859" s="14" t="s">
        <v>31</v>
      </c>
      <c r="E859" s="28">
        <v>3</v>
      </c>
      <c r="F859" s="18"/>
      <c r="G859" s="26">
        <f>ROUND(E859*F859,2)</f>
        <v>0</v>
      </c>
    </row>
    <row r="860" spans="1:8" ht="21" x14ac:dyDescent="0.35">
      <c r="A860" s="16"/>
      <c r="B860" s="16"/>
      <c r="C860" s="16"/>
      <c r="D860" s="17" t="s">
        <v>32</v>
      </c>
      <c r="E860" s="27"/>
      <c r="F860" s="16"/>
      <c r="G860" s="27"/>
    </row>
    <row r="861" spans="1:8" x14ac:dyDescent="0.35">
      <c r="A861" s="16"/>
      <c r="B861" s="16"/>
      <c r="C861" s="16"/>
      <c r="D861" s="19" t="s">
        <v>212</v>
      </c>
      <c r="E861" s="29">
        <v>2</v>
      </c>
      <c r="F861" s="9">
        <f>G849+G851+G853+G855+G857+G859</f>
        <v>0</v>
      </c>
      <c r="G861" s="25">
        <f>ROUND(F861*E861,2)</f>
        <v>0</v>
      </c>
    </row>
    <row r="862" spans="1:8" s="22" customFormat="1" x14ac:dyDescent="0.35">
      <c r="A862" s="20"/>
      <c r="B862" s="20"/>
      <c r="C862" s="20"/>
      <c r="D862" s="21"/>
      <c r="E862" s="30"/>
      <c r="F862" s="20"/>
      <c r="G862" s="30"/>
      <c r="H862" s="34"/>
    </row>
    <row r="863" spans="1:8" x14ac:dyDescent="0.35">
      <c r="A863" s="12" t="s">
        <v>213</v>
      </c>
      <c r="B863" s="13" t="s">
        <v>10</v>
      </c>
      <c r="C863" s="13" t="s">
        <v>11</v>
      </c>
      <c r="D863" s="14" t="s">
        <v>79</v>
      </c>
      <c r="E863" s="26">
        <f>E877</f>
        <v>1</v>
      </c>
      <c r="F863" s="15">
        <f>F877</f>
        <v>0</v>
      </c>
      <c r="G863" s="26">
        <f>G877</f>
        <v>0</v>
      </c>
    </row>
    <row r="864" spans="1:8" ht="210" x14ac:dyDescent="0.35">
      <c r="A864" s="16"/>
      <c r="B864" s="16"/>
      <c r="C864" s="16"/>
      <c r="D864" s="17" t="s">
        <v>214</v>
      </c>
      <c r="E864" s="27"/>
      <c r="F864" s="16"/>
      <c r="G864" s="27"/>
    </row>
    <row r="865" spans="1:8" x14ac:dyDescent="0.35">
      <c r="A865" s="13" t="s">
        <v>13</v>
      </c>
      <c r="B865" s="13" t="s">
        <v>15</v>
      </c>
      <c r="C865" s="13" t="s">
        <v>11</v>
      </c>
      <c r="D865" s="14" t="s">
        <v>14</v>
      </c>
      <c r="E865" s="28">
        <v>1</v>
      </c>
      <c r="F865" s="18"/>
      <c r="G865" s="26">
        <f>ROUND(E865*F865,2)</f>
        <v>0</v>
      </c>
    </row>
    <row r="866" spans="1:8" ht="220.5" x14ac:dyDescent="0.35">
      <c r="A866" s="16"/>
      <c r="B866" s="16"/>
      <c r="C866" s="16"/>
      <c r="D866" s="17" t="s">
        <v>16</v>
      </c>
      <c r="E866" s="27"/>
      <c r="F866" s="16"/>
      <c r="G866" s="27"/>
    </row>
    <row r="867" spans="1:8" x14ac:dyDescent="0.35">
      <c r="A867" s="13" t="s">
        <v>17</v>
      </c>
      <c r="B867" s="13" t="s">
        <v>15</v>
      </c>
      <c r="C867" s="13" t="s">
        <v>11</v>
      </c>
      <c r="D867" s="14" t="s">
        <v>18</v>
      </c>
      <c r="E867" s="28">
        <v>1</v>
      </c>
      <c r="F867" s="18"/>
      <c r="G867" s="26">
        <f>ROUND(E867*F867,2)</f>
        <v>0</v>
      </c>
    </row>
    <row r="868" spans="1:8" ht="94.5" x14ac:dyDescent="0.35">
      <c r="A868" s="16"/>
      <c r="B868" s="16"/>
      <c r="C868" s="16"/>
      <c r="D868" s="17" t="s">
        <v>19</v>
      </c>
      <c r="E868" s="27"/>
      <c r="F868" s="16"/>
      <c r="G868" s="27"/>
    </row>
    <row r="869" spans="1:8" x14ac:dyDescent="0.35">
      <c r="A869" s="13" t="s">
        <v>20</v>
      </c>
      <c r="B869" s="13" t="s">
        <v>22</v>
      </c>
      <c r="C869" s="13" t="s">
        <v>11</v>
      </c>
      <c r="D869" s="14" t="s">
        <v>21</v>
      </c>
      <c r="E869" s="28">
        <v>1</v>
      </c>
      <c r="F869" s="18"/>
      <c r="G869" s="26">
        <f>ROUND(E869*F869,2)</f>
        <v>0</v>
      </c>
    </row>
    <row r="870" spans="1:8" ht="73.5" x14ac:dyDescent="0.35">
      <c r="A870" s="16"/>
      <c r="B870" s="16"/>
      <c r="C870" s="16"/>
      <c r="D870" s="17" t="s">
        <v>23</v>
      </c>
      <c r="E870" s="27"/>
      <c r="F870" s="16"/>
      <c r="G870" s="27"/>
    </row>
    <row r="871" spans="1:8" x14ac:dyDescent="0.35">
      <c r="A871" s="13" t="s">
        <v>24</v>
      </c>
      <c r="B871" s="13" t="s">
        <v>22</v>
      </c>
      <c r="C871" s="13" t="s">
        <v>11</v>
      </c>
      <c r="D871" s="14" t="s">
        <v>25</v>
      </c>
      <c r="E871" s="28">
        <v>1</v>
      </c>
      <c r="F871" s="18"/>
      <c r="G871" s="26">
        <f>ROUND(E871*F871,2)</f>
        <v>0</v>
      </c>
    </row>
    <row r="872" spans="1:8" ht="31.5" x14ac:dyDescent="0.35">
      <c r="A872" s="16"/>
      <c r="B872" s="16"/>
      <c r="C872" s="16"/>
      <c r="D872" s="17" t="s">
        <v>26</v>
      </c>
      <c r="E872" s="27"/>
      <c r="F872" s="16"/>
      <c r="G872" s="27"/>
    </row>
    <row r="873" spans="1:8" x14ac:dyDescent="0.35">
      <c r="A873" s="13" t="s">
        <v>27</v>
      </c>
      <c r="B873" s="13" t="s">
        <v>15</v>
      </c>
      <c r="C873" s="13" t="s">
        <v>11</v>
      </c>
      <c r="D873" s="14" t="s">
        <v>28</v>
      </c>
      <c r="E873" s="28">
        <v>1</v>
      </c>
      <c r="F873" s="18"/>
      <c r="G873" s="26">
        <f>ROUND(E873*F873,2)</f>
        <v>0</v>
      </c>
    </row>
    <row r="874" spans="1:8" ht="42" x14ac:dyDescent="0.35">
      <c r="A874" s="16"/>
      <c r="B874" s="16"/>
      <c r="C874" s="16"/>
      <c r="D874" s="17" t="s">
        <v>29</v>
      </c>
      <c r="E874" s="27"/>
      <c r="F874" s="16"/>
      <c r="G874" s="27"/>
    </row>
    <row r="875" spans="1:8" x14ac:dyDescent="0.35">
      <c r="A875" s="13" t="s">
        <v>30</v>
      </c>
      <c r="B875" s="13" t="s">
        <v>15</v>
      </c>
      <c r="C875" s="13" t="s">
        <v>11</v>
      </c>
      <c r="D875" s="14" t="s">
        <v>31</v>
      </c>
      <c r="E875" s="28">
        <v>1</v>
      </c>
      <c r="F875" s="18"/>
      <c r="G875" s="26">
        <f>ROUND(E875*F875,2)</f>
        <v>0</v>
      </c>
    </row>
    <row r="876" spans="1:8" ht="21" x14ac:dyDescent="0.35">
      <c r="A876" s="16"/>
      <c r="B876" s="16"/>
      <c r="C876" s="16"/>
      <c r="D876" s="17" t="s">
        <v>32</v>
      </c>
      <c r="E876" s="27"/>
      <c r="F876" s="16"/>
      <c r="G876" s="27"/>
    </row>
    <row r="877" spans="1:8" x14ac:dyDescent="0.35">
      <c r="A877" s="16"/>
      <c r="B877" s="16"/>
      <c r="C877" s="16"/>
      <c r="D877" s="19" t="s">
        <v>215</v>
      </c>
      <c r="E877" s="29">
        <v>1</v>
      </c>
      <c r="F877" s="9">
        <f>G865+G867+G869+G871+G873+G875</f>
        <v>0</v>
      </c>
      <c r="G877" s="25">
        <f>ROUND(F877*E877,2)</f>
        <v>0</v>
      </c>
    </row>
    <row r="878" spans="1:8" s="22" customFormat="1" x14ac:dyDescent="0.35">
      <c r="A878" s="20"/>
      <c r="B878" s="20"/>
      <c r="C878" s="20"/>
      <c r="D878" s="21"/>
      <c r="E878" s="30"/>
      <c r="F878" s="20"/>
      <c r="G878" s="30"/>
      <c r="H878" s="34"/>
    </row>
    <row r="879" spans="1:8" x14ac:dyDescent="0.35">
      <c r="A879" s="12" t="s">
        <v>216</v>
      </c>
      <c r="B879" s="13" t="s">
        <v>10</v>
      </c>
      <c r="C879" s="13" t="s">
        <v>11</v>
      </c>
      <c r="D879" s="14" t="s">
        <v>97</v>
      </c>
      <c r="E879" s="26">
        <f>E893</f>
        <v>1</v>
      </c>
      <c r="F879" s="15">
        <f>F893</f>
        <v>0</v>
      </c>
      <c r="G879" s="26">
        <f>G893</f>
        <v>0</v>
      </c>
    </row>
    <row r="880" spans="1:8" ht="210" x14ac:dyDescent="0.35">
      <c r="A880" s="16"/>
      <c r="B880" s="16"/>
      <c r="C880" s="16"/>
      <c r="D880" s="17" t="s">
        <v>217</v>
      </c>
      <c r="E880" s="27"/>
      <c r="F880" s="16"/>
      <c r="G880" s="27"/>
    </row>
    <row r="881" spans="1:8" x14ac:dyDescent="0.35">
      <c r="A881" s="13" t="s">
        <v>13</v>
      </c>
      <c r="B881" s="13" t="s">
        <v>15</v>
      </c>
      <c r="C881" s="13" t="s">
        <v>11</v>
      </c>
      <c r="D881" s="14" t="s">
        <v>14</v>
      </c>
      <c r="E881" s="28">
        <v>1</v>
      </c>
      <c r="F881" s="18"/>
      <c r="G881" s="26">
        <f>ROUND(E881*F881,2)</f>
        <v>0</v>
      </c>
    </row>
    <row r="882" spans="1:8" ht="220.5" x14ac:dyDescent="0.35">
      <c r="A882" s="16"/>
      <c r="B882" s="16"/>
      <c r="C882" s="16"/>
      <c r="D882" s="17" t="s">
        <v>16</v>
      </c>
      <c r="E882" s="27"/>
      <c r="F882" s="16"/>
      <c r="G882" s="27"/>
    </row>
    <row r="883" spans="1:8" x14ac:dyDescent="0.35">
      <c r="A883" s="13" t="s">
        <v>17</v>
      </c>
      <c r="B883" s="13" t="s">
        <v>15</v>
      </c>
      <c r="C883" s="13" t="s">
        <v>11</v>
      </c>
      <c r="D883" s="14" t="s">
        <v>18</v>
      </c>
      <c r="E883" s="28">
        <v>1</v>
      </c>
      <c r="F883" s="18"/>
      <c r="G883" s="26">
        <f>ROUND(E883*F883,2)</f>
        <v>0</v>
      </c>
    </row>
    <row r="884" spans="1:8" ht="94.5" x14ac:dyDescent="0.35">
      <c r="A884" s="16"/>
      <c r="B884" s="16"/>
      <c r="C884" s="16"/>
      <c r="D884" s="17" t="s">
        <v>19</v>
      </c>
      <c r="E884" s="27"/>
      <c r="F884" s="16"/>
      <c r="G884" s="27"/>
    </row>
    <row r="885" spans="1:8" x14ac:dyDescent="0.35">
      <c r="A885" s="13" t="s">
        <v>20</v>
      </c>
      <c r="B885" s="13" t="s">
        <v>22</v>
      </c>
      <c r="C885" s="13" t="s">
        <v>11</v>
      </c>
      <c r="D885" s="14" t="s">
        <v>21</v>
      </c>
      <c r="E885" s="28">
        <v>1</v>
      </c>
      <c r="F885" s="18"/>
      <c r="G885" s="26">
        <f>ROUND(E885*F885,2)</f>
        <v>0</v>
      </c>
    </row>
    <row r="886" spans="1:8" ht="73.5" x14ac:dyDescent="0.35">
      <c r="A886" s="16"/>
      <c r="B886" s="16"/>
      <c r="C886" s="16"/>
      <c r="D886" s="17" t="s">
        <v>23</v>
      </c>
      <c r="E886" s="27"/>
      <c r="F886" s="16"/>
      <c r="G886" s="27"/>
    </row>
    <row r="887" spans="1:8" x14ac:dyDescent="0.35">
      <c r="A887" s="13" t="s">
        <v>24</v>
      </c>
      <c r="B887" s="13" t="s">
        <v>22</v>
      </c>
      <c r="C887" s="13" t="s">
        <v>11</v>
      </c>
      <c r="D887" s="14" t="s">
        <v>25</v>
      </c>
      <c r="E887" s="28">
        <v>1</v>
      </c>
      <c r="F887" s="18"/>
      <c r="G887" s="26">
        <f>ROUND(E887*F887,2)</f>
        <v>0</v>
      </c>
    </row>
    <row r="888" spans="1:8" ht="31.5" x14ac:dyDescent="0.35">
      <c r="A888" s="16"/>
      <c r="B888" s="16"/>
      <c r="C888" s="16"/>
      <c r="D888" s="17" t="s">
        <v>26</v>
      </c>
      <c r="E888" s="27"/>
      <c r="F888" s="16"/>
      <c r="G888" s="27"/>
    </row>
    <row r="889" spans="1:8" x14ac:dyDescent="0.35">
      <c r="A889" s="13" t="s">
        <v>27</v>
      </c>
      <c r="B889" s="13" t="s">
        <v>15</v>
      </c>
      <c r="C889" s="13" t="s">
        <v>11</v>
      </c>
      <c r="D889" s="14" t="s">
        <v>28</v>
      </c>
      <c r="E889" s="28">
        <v>1</v>
      </c>
      <c r="F889" s="18"/>
      <c r="G889" s="26">
        <f>ROUND(E889*F889,2)</f>
        <v>0</v>
      </c>
    </row>
    <row r="890" spans="1:8" ht="42" x14ac:dyDescent="0.35">
      <c r="A890" s="16"/>
      <c r="B890" s="16"/>
      <c r="C890" s="16"/>
      <c r="D890" s="17" t="s">
        <v>29</v>
      </c>
      <c r="E890" s="27"/>
      <c r="F890" s="16"/>
      <c r="G890" s="27"/>
    </row>
    <row r="891" spans="1:8" x14ac:dyDescent="0.35">
      <c r="A891" s="13" t="s">
        <v>30</v>
      </c>
      <c r="B891" s="13" t="s">
        <v>15</v>
      </c>
      <c r="C891" s="13" t="s">
        <v>11</v>
      </c>
      <c r="D891" s="14" t="s">
        <v>31</v>
      </c>
      <c r="E891" s="28">
        <v>1</v>
      </c>
      <c r="F891" s="18"/>
      <c r="G891" s="26">
        <f>ROUND(E891*F891,2)</f>
        <v>0</v>
      </c>
    </row>
    <row r="892" spans="1:8" ht="21" x14ac:dyDescent="0.35">
      <c r="A892" s="16"/>
      <c r="B892" s="16"/>
      <c r="C892" s="16"/>
      <c r="D892" s="17" t="s">
        <v>32</v>
      </c>
      <c r="E892" s="27"/>
      <c r="F892" s="16"/>
      <c r="G892" s="27"/>
    </row>
    <row r="893" spans="1:8" x14ac:dyDescent="0.35">
      <c r="A893" s="16"/>
      <c r="B893" s="16"/>
      <c r="C893" s="16"/>
      <c r="D893" s="19" t="s">
        <v>218</v>
      </c>
      <c r="E893" s="29">
        <v>1</v>
      </c>
      <c r="F893" s="9">
        <f>G881+G883+G885+G887+G889+G891</f>
        <v>0</v>
      </c>
      <c r="G893" s="25">
        <f>ROUND(F893*E893,2)</f>
        <v>0</v>
      </c>
    </row>
    <row r="894" spans="1:8" s="22" customFormat="1" x14ac:dyDescent="0.35">
      <c r="A894" s="20"/>
      <c r="B894" s="20"/>
      <c r="C894" s="20"/>
      <c r="D894" s="21"/>
      <c r="E894" s="30"/>
      <c r="F894" s="20"/>
      <c r="G894" s="30"/>
      <c r="H894" s="34"/>
    </row>
    <row r="895" spans="1:8" x14ac:dyDescent="0.35">
      <c r="A895" s="12" t="s">
        <v>219</v>
      </c>
      <c r="B895" s="13" t="s">
        <v>10</v>
      </c>
      <c r="C895" s="13" t="s">
        <v>11</v>
      </c>
      <c r="D895" s="14" t="s">
        <v>43</v>
      </c>
      <c r="E895" s="26">
        <f>E909</f>
        <v>4</v>
      </c>
      <c r="F895" s="15">
        <f>F909</f>
        <v>0</v>
      </c>
      <c r="G895" s="26">
        <f>G909</f>
        <v>0</v>
      </c>
    </row>
    <row r="896" spans="1:8" ht="210" x14ac:dyDescent="0.35">
      <c r="A896" s="16"/>
      <c r="B896" s="16"/>
      <c r="C896" s="16"/>
      <c r="D896" s="17" t="s">
        <v>220</v>
      </c>
      <c r="E896" s="27"/>
      <c r="F896" s="16"/>
      <c r="G896" s="27"/>
    </row>
    <row r="897" spans="1:8" x14ac:dyDescent="0.35">
      <c r="A897" s="13" t="s">
        <v>13</v>
      </c>
      <c r="B897" s="13" t="s">
        <v>15</v>
      </c>
      <c r="C897" s="13" t="s">
        <v>11</v>
      </c>
      <c r="D897" s="14" t="s">
        <v>14</v>
      </c>
      <c r="E897" s="28">
        <v>2</v>
      </c>
      <c r="F897" s="18"/>
      <c r="G897" s="26">
        <f>ROUND(E897*F897,2)</f>
        <v>0</v>
      </c>
    </row>
    <row r="898" spans="1:8" ht="220.5" x14ac:dyDescent="0.35">
      <c r="A898" s="16"/>
      <c r="B898" s="16"/>
      <c r="C898" s="16"/>
      <c r="D898" s="17" t="s">
        <v>16</v>
      </c>
      <c r="E898" s="27"/>
      <c r="F898" s="16"/>
      <c r="G898" s="27"/>
    </row>
    <row r="899" spans="1:8" x14ac:dyDescent="0.35">
      <c r="A899" s="13" t="s">
        <v>17</v>
      </c>
      <c r="B899" s="13" t="s">
        <v>15</v>
      </c>
      <c r="C899" s="13" t="s">
        <v>11</v>
      </c>
      <c r="D899" s="14" t="s">
        <v>18</v>
      </c>
      <c r="E899" s="28">
        <v>2</v>
      </c>
      <c r="F899" s="18"/>
      <c r="G899" s="26">
        <f>ROUND(E899*F899,2)</f>
        <v>0</v>
      </c>
    </row>
    <row r="900" spans="1:8" ht="94.5" x14ac:dyDescent="0.35">
      <c r="A900" s="16"/>
      <c r="B900" s="16"/>
      <c r="C900" s="16"/>
      <c r="D900" s="17" t="s">
        <v>19</v>
      </c>
      <c r="E900" s="27"/>
      <c r="F900" s="16"/>
      <c r="G900" s="27"/>
    </row>
    <row r="901" spans="1:8" x14ac:dyDescent="0.35">
      <c r="A901" s="13" t="s">
        <v>20</v>
      </c>
      <c r="B901" s="13" t="s">
        <v>22</v>
      </c>
      <c r="C901" s="13" t="s">
        <v>11</v>
      </c>
      <c r="D901" s="14" t="s">
        <v>21</v>
      </c>
      <c r="E901" s="28">
        <v>2</v>
      </c>
      <c r="F901" s="18"/>
      <c r="G901" s="26">
        <f>ROUND(E901*F901,2)</f>
        <v>0</v>
      </c>
    </row>
    <row r="902" spans="1:8" ht="73.5" x14ac:dyDescent="0.35">
      <c r="A902" s="16"/>
      <c r="B902" s="16"/>
      <c r="C902" s="16"/>
      <c r="D902" s="17" t="s">
        <v>23</v>
      </c>
      <c r="E902" s="27"/>
      <c r="F902" s="16"/>
      <c r="G902" s="27"/>
    </row>
    <row r="903" spans="1:8" x14ac:dyDescent="0.35">
      <c r="A903" s="13" t="s">
        <v>24</v>
      </c>
      <c r="B903" s="13" t="s">
        <v>22</v>
      </c>
      <c r="C903" s="13" t="s">
        <v>11</v>
      </c>
      <c r="D903" s="14" t="s">
        <v>25</v>
      </c>
      <c r="E903" s="28">
        <v>2</v>
      </c>
      <c r="F903" s="18"/>
      <c r="G903" s="26">
        <f>ROUND(E903*F903,2)</f>
        <v>0</v>
      </c>
    </row>
    <row r="904" spans="1:8" ht="31.5" x14ac:dyDescent="0.35">
      <c r="A904" s="16"/>
      <c r="B904" s="16"/>
      <c r="C904" s="16"/>
      <c r="D904" s="17" t="s">
        <v>26</v>
      </c>
      <c r="E904" s="27"/>
      <c r="F904" s="16"/>
      <c r="G904" s="27"/>
    </row>
    <row r="905" spans="1:8" x14ac:dyDescent="0.35">
      <c r="A905" s="13" t="s">
        <v>27</v>
      </c>
      <c r="B905" s="13" t="s">
        <v>15</v>
      </c>
      <c r="C905" s="13" t="s">
        <v>11</v>
      </c>
      <c r="D905" s="14" t="s">
        <v>28</v>
      </c>
      <c r="E905" s="28">
        <v>3</v>
      </c>
      <c r="F905" s="18"/>
      <c r="G905" s="26">
        <f>ROUND(E905*F905,2)</f>
        <v>0</v>
      </c>
    </row>
    <row r="906" spans="1:8" ht="42" x14ac:dyDescent="0.35">
      <c r="A906" s="16"/>
      <c r="B906" s="16"/>
      <c r="C906" s="16"/>
      <c r="D906" s="17" t="s">
        <v>29</v>
      </c>
      <c r="E906" s="27"/>
      <c r="F906" s="16"/>
      <c r="G906" s="27"/>
    </row>
    <row r="907" spans="1:8" x14ac:dyDescent="0.35">
      <c r="A907" s="13" t="s">
        <v>30</v>
      </c>
      <c r="B907" s="13" t="s">
        <v>15</v>
      </c>
      <c r="C907" s="13" t="s">
        <v>11</v>
      </c>
      <c r="D907" s="14" t="s">
        <v>31</v>
      </c>
      <c r="E907" s="28">
        <v>3</v>
      </c>
      <c r="F907" s="18"/>
      <c r="G907" s="26">
        <f>ROUND(E907*F907,2)</f>
        <v>0</v>
      </c>
    </row>
    <row r="908" spans="1:8" ht="21" x14ac:dyDescent="0.35">
      <c r="A908" s="16"/>
      <c r="B908" s="16"/>
      <c r="C908" s="16"/>
      <c r="D908" s="17" t="s">
        <v>32</v>
      </c>
      <c r="E908" s="27"/>
      <c r="F908" s="16"/>
      <c r="G908" s="27"/>
    </row>
    <row r="909" spans="1:8" x14ac:dyDescent="0.35">
      <c r="A909" s="16"/>
      <c r="B909" s="16"/>
      <c r="C909" s="16"/>
      <c r="D909" s="19" t="s">
        <v>221</v>
      </c>
      <c r="E909" s="29">
        <v>4</v>
      </c>
      <c r="F909" s="9">
        <f>G897+G899+G901+G903+G905+G907</f>
        <v>0</v>
      </c>
      <c r="G909" s="25">
        <f>ROUND(F909*E909,2)</f>
        <v>0</v>
      </c>
    </row>
    <row r="910" spans="1:8" s="22" customFormat="1" x14ac:dyDescent="0.35">
      <c r="A910" s="20"/>
      <c r="B910" s="20"/>
      <c r="C910" s="20"/>
      <c r="D910" s="21"/>
      <c r="E910" s="30"/>
      <c r="F910" s="20"/>
      <c r="G910" s="30"/>
      <c r="H910" s="34"/>
    </row>
    <row r="911" spans="1:8" x14ac:dyDescent="0.35">
      <c r="A911" s="12" t="s">
        <v>46</v>
      </c>
      <c r="B911" s="13" t="s">
        <v>10</v>
      </c>
      <c r="C911" s="13" t="s">
        <v>48</v>
      </c>
      <c r="D911" s="14" t="s">
        <v>47</v>
      </c>
      <c r="E911" s="26">
        <f>E914</f>
        <v>1250</v>
      </c>
      <c r="F911" s="15">
        <f>F914</f>
        <v>0</v>
      </c>
      <c r="G911" s="26">
        <f>G914</f>
        <v>0</v>
      </c>
    </row>
    <row r="912" spans="1:8" ht="304.5" x14ac:dyDescent="0.35">
      <c r="A912" s="16"/>
      <c r="B912" s="16"/>
      <c r="C912" s="16"/>
      <c r="D912" s="17" t="s">
        <v>49</v>
      </c>
      <c r="E912" s="27"/>
      <c r="F912" s="16"/>
      <c r="G912" s="27"/>
    </row>
    <row r="913" spans="1:8" x14ac:dyDescent="0.35">
      <c r="A913" s="13" t="s">
        <v>50</v>
      </c>
      <c r="B913" s="13" t="s">
        <v>15</v>
      </c>
      <c r="C913" s="13" t="s">
        <v>48</v>
      </c>
      <c r="D913" s="14" t="s">
        <v>51</v>
      </c>
      <c r="E913" s="28">
        <v>1</v>
      </c>
      <c r="F913" s="18"/>
      <c r="G913" s="26">
        <f>ROUND(E913*F913,2)</f>
        <v>0</v>
      </c>
    </row>
    <row r="914" spans="1:8" x14ac:dyDescent="0.35">
      <c r="A914" s="16"/>
      <c r="B914" s="16"/>
      <c r="C914" s="16"/>
      <c r="D914" s="19" t="s">
        <v>52</v>
      </c>
      <c r="E914" s="29">
        <v>1250</v>
      </c>
      <c r="F914" s="9">
        <f>G913</f>
        <v>0</v>
      </c>
      <c r="G914" s="25">
        <f>ROUND(F914*E914,2)</f>
        <v>0</v>
      </c>
    </row>
    <row r="915" spans="1:8" s="22" customFormat="1" x14ac:dyDescent="0.35">
      <c r="A915" s="20"/>
      <c r="B915" s="20"/>
      <c r="C915" s="20"/>
      <c r="D915" s="21"/>
      <c r="E915" s="30"/>
      <c r="F915" s="20"/>
      <c r="G915" s="30"/>
      <c r="H915" s="34"/>
    </row>
    <row r="916" spans="1:8" x14ac:dyDescent="0.35">
      <c r="A916" s="12" t="s">
        <v>53</v>
      </c>
      <c r="B916" s="13" t="s">
        <v>10</v>
      </c>
      <c r="C916" s="13" t="s">
        <v>55</v>
      </c>
      <c r="D916" s="14" t="s">
        <v>54</v>
      </c>
      <c r="E916" s="26">
        <f>E920</f>
        <v>344.4</v>
      </c>
      <c r="F916" s="15">
        <f>F920</f>
        <v>0</v>
      </c>
      <c r="G916" s="26">
        <f>G920</f>
        <v>0</v>
      </c>
    </row>
    <row r="917" spans="1:8" ht="42" x14ac:dyDescent="0.35">
      <c r="A917" s="16"/>
      <c r="B917" s="16"/>
      <c r="C917" s="16"/>
      <c r="D917" s="17" t="s">
        <v>56</v>
      </c>
      <c r="E917" s="27"/>
      <c r="F917" s="16"/>
      <c r="G917" s="27"/>
    </row>
    <row r="918" spans="1:8" x14ac:dyDescent="0.35">
      <c r="A918" s="13" t="s">
        <v>57</v>
      </c>
      <c r="B918" s="13" t="s">
        <v>15</v>
      </c>
      <c r="C918" s="13" t="s">
        <v>59</v>
      </c>
      <c r="D918" s="14" t="s">
        <v>58</v>
      </c>
      <c r="E918" s="28">
        <v>1</v>
      </c>
      <c r="F918" s="18"/>
      <c r="G918" s="26">
        <f>ROUND(E918*F918,2)</f>
        <v>0</v>
      </c>
    </row>
    <row r="919" spans="1:8" x14ac:dyDescent="0.35">
      <c r="A919" s="13" t="s">
        <v>60</v>
      </c>
      <c r="B919" s="13" t="s">
        <v>15</v>
      </c>
      <c r="C919" s="13" t="s">
        <v>59</v>
      </c>
      <c r="D919" s="14" t="s">
        <v>61</v>
      </c>
      <c r="E919" s="28">
        <v>1.2</v>
      </c>
      <c r="F919" s="18"/>
      <c r="G919" s="26">
        <f>ROUND(E919*F919,2)</f>
        <v>0</v>
      </c>
    </row>
    <row r="920" spans="1:8" x14ac:dyDescent="0.35">
      <c r="A920" s="16"/>
      <c r="B920" s="16"/>
      <c r="C920" s="16"/>
      <c r="D920" s="19" t="s">
        <v>62</v>
      </c>
      <c r="E920" s="29">
        <v>344.4</v>
      </c>
      <c r="F920" s="9">
        <f>G918+G919</f>
        <v>0</v>
      </c>
      <c r="G920" s="25">
        <f>ROUND(F920*E920,2)</f>
        <v>0</v>
      </c>
    </row>
    <row r="921" spans="1:8" s="22" customFormat="1" x14ac:dyDescent="0.35">
      <c r="A921" s="20"/>
      <c r="B921" s="20"/>
      <c r="C921" s="20"/>
      <c r="D921" s="21"/>
      <c r="E921" s="30"/>
      <c r="F921" s="20"/>
      <c r="G921" s="30"/>
      <c r="H921" s="34"/>
    </row>
    <row r="922" spans="1:8" x14ac:dyDescent="0.35">
      <c r="A922" s="13" t="s">
        <v>63</v>
      </c>
      <c r="B922" s="13" t="s">
        <v>10</v>
      </c>
      <c r="C922" s="13" t="s">
        <v>11</v>
      </c>
      <c r="D922" s="14" t="s">
        <v>64</v>
      </c>
      <c r="E922" s="29">
        <v>19</v>
      </c>
      <c r="F922" s="18"/>
      <c r="G922" s="26">
        <f>ROUND(E922*F922,2)</f>
        <v>0</v>
      </c>
    </row>
    <row r="923" spans="1:8" ht="84" x14ac:dyDescent="0.35">
      <c r="A923" s="16"/>
      <c r="B923" s="16"/>
      <c r="C923" s="16"/>
      <c r="D923" s="17" t="s">
        <v>65</v>
      </c>
      <c r="E923" s="27"/>
      <c r="F923" s="16"/>
      <c r="G923" s="27"/>
    </row>
    <row r="924" spans="1:8" x14ac:dyDescent="0.35">
      <c r="A924" s="16"/>
      <c r="B924" s="16"/>
      <c r="C924" s="16"/>
      <c r="D924" s="17"/>
      <c r="E924" s="27"/>
      <c r="F924" s="16"/>
      <c r="G924" s="27"/>
    </row>
    <row r="925" spans="1:8" x14ac:dyDescent="0.35">
      <c r="A925" s="16"/>
      <c r="B925" s="16"/>
      <c r="C925" s="16"/>
      <c r="D925" s="19" t="s">
        <v>222</v>
      </c>
      <c r="E925" s="29">
        <v>1</v>
      </c>
      <c r="F925" s="9">
        <f>G829+G845+G861+G877+G893+G909+G914+G920+G922</f>
        <v>0</v>
      </c>
      <c r="G925" s="25">
        <f>ROUND(F925*E925,2)</f>
        <v>0</v>
      </c>
    </row>
    <row r="926" spans="1:8" s="22" customFormat="1" x14ac:dyDescent="0.35">
      <c r="A926" s="20"/>
      <c r="B926" s="20"/>
      <c r="C926" s="20"/>
      <c r="D926" s="21"/>
      <c r="E926" s="30"/>
      <c r="F926" s="20"/>
      <c r="G926" s="30"/>
      <c r="H926" s="34"/>
    </row>
    <row r="927" spans="1:8" x14ac:dyDescent="0.35">
      <c r="A927" s="10" t="s">
        <v>223</v>
      </c>
      <c r="B927" s="10" t="s">
        <v>2</v>
      </c>
      <c r="C927" s="10" t="s">
        <v>3</v>
      </c>
      <c r="D927" s="11" t="s">
        <v>224</v>
      </c>
      <c r="E927" s="25">
        <f>E1038</f>
        <v>1</v>
      </c>
      <c r="F927" s="9">
        <f>F1038</f>
        <v>0</v>
      </c>
      <c r="G927" s="25">
        <f>G1038</f>
        <v>0</v>
      </c>
    </row>
    <row r="928" spans="1:8" x14ac:dyDescent="0.35">
      <c r="A928" s="12" t="s">
        <v>225</v>
      </c>
      <c r="B928" s="13" t="s">
        <v>10</v>
      </c>
      <c r="C928" s="13" t="s">
        <v>11</v>
      </c>
      <c r="D928" s="14" t="s">
        <v>9</v>
      </c>
      <c r="E928" s="26">
        <f>E942</f>
        <v>1</v>
      </c>
      <c r="F928" s="15">
        <f>F942</f>
        <v>0</v>
      </c>
      <c r="G928" s="26">
        <f>G942</f>
        <v>0</v>
      </c>
    </row>
    <row r="929" spans="1:8" ht="199.5" x14ac:dyDescent="0.35">
      <c r="A929" s="16"/>
      <c r="B929" s="16"/>
      <c r="C929" s="16"/>
      <c r="D929" s="17" t="s">
        <v>205</v>
      </c>
      <c r="E929" s="27"/>
      <c r="F929" s="16"/>
      <c r="G929" s="27"/>
    </row>
    <row r="930" spans="1:8" x14ac:dyDescent="0.35">
      <c r="A930" s="13" t="s">
        <v>13</v>
      </c>
      <c r="B930" s="13" t="s">
        <v>15</v>
      </c>
      <c r="C930" s="13" t="s">
        <v>11</v>
      </c>
      <c r="D930" s="14" t="s">
        <v>14</v>
      </c>
      <c r="E930" s="28">
        <v>4</v>
      </c>
      <c r="F930" s="18"/>
      <c r="G930" s="26">
        <f>ROUND(E930*F930,2)</f>
        <v>0</v>
      </c>
    </row>
    <row r="931" spans="1:8" ht="220.5" x14ac:dyDescent="0.35">
      <c r="A931" s="16"/>
      <c r="B931" s="16"/>
      <c r="C931" s="16"/>
      <c r="D931" s="17" t="s">
        <v>16</v>
      </c>
      <c r="E931" s="27"/>
      <c r="F931" s="16"/>
      <c r="G931" s="27"/>
    </row>
    <row r="932" spans="1:8" x14ac:dyDescent="0.35">
      <c r="A932" s="13" t="s">
        <v>17</v>
      </c>
      <c r="B932" s="13" t="s">
        <v>15</v>
      </c>
      <c r="C932" s="13" t="s">
        <v>11</v>
      </c>
      <c r="D932" s="14" t="s">
        <v>18</v>
      </c>
      <c r="E932" s="28">
        <v>4</v>
      </c>
      <c r="F932" s="18"/>
      <c r="G932" s="26">
        <f>ROUND(E932*F932,2)</f>
        <v>0</v>
      </c>
    </row>
    <row r="933" spans="1:8" ht="94.5" x14ac:dyDescent="0.35">
      <c r="A933" s="16"/>
      <c r="B933" s="16"/>
      <c r="C933" s="16"/>
      <c r="D933" s="17" t="s">
        <v>19</v>
      </c>
      <c r="E933" s="27"/>
      <c r="F933" s="16"/>
      <c r="G933" s="27"/>
    </row>
    <row r="934" spans="1:8" x14ac:dyDescent="0.35">
      <c r="A934" s="13" t="s">
        <v>20</v>
      </c>
      <c r="B934" s="13" t="s">
        <v>22</v>
      </c>
      <c r="C934" s="13" t="s">
        <v>11</v>
      </c>
      <c r="D934" s="14" t="s">
        <v>21</v>
      </c>
      <c r="E934" s="28">
        <v>4</v>
      </c>
      <c r="F934" s="18"/>
      <c r="G934" s="26">
        <f>ROUND(E934*F934,2)</f>
        <v>0</v>
      </c>
    </row>
    <row r="935" spans="1:8" ht="73.5" x14ac:dyDescent="0.35">
      <c r="A935" s="16"/>
      <c r="B935" s="16"/>
      <c r="C935" s="16"/>
      <c r="D935" s="17" t="s">
        <v>23</v>
      </c>
      <c r="E935" s="27"/>
      <c r="F935" s="16"/>
      <c r="G935" s="27"/>
    </row>
    <row r="936" spans="1:8" x14ac:dyDescent="0.35">
      <c r="A936" s="13" t="s">
        <v>24</v>
      </c>
      <c r="B936" s="13" t="s">
        <v>22</v>
      </c>
      <c r="C936" s="13" t="s">
        <v>11</v>
      </c>
      <c r="D936" s="14" t="s">
        <v>25</v>
      </c>
      <c r="E936" s="28">
        <v>4</v>
      </c>
      <c r="F936" s="18"/>
      <c r="G936" s="26">
        <f>ROUND(E936*F936,2)</f>
        <v>0</v>
      </c>
    </row>
    <row r="937" spans="1:8" ht="31.5" x14ac:dyDescent="0.35">
      <c r="A937" s="16"/>
      <c r="B937" s="16"/>
      <c r="C937" s="16"/>
      <c r="D937" s="17" t="s">
        <v>26</v>
      </c>
      <c r="E937" s="27"/>
      <c r="F937" s="16"/>
      <c r="G937" s="27"/>
    </row>
    <row r="938" spans="1:8" x14ac:dyDescent="0.35">
      <c r="A938" s="13" t="s">
        <v>27</v>
      </c>
      <c r="B938" s="13" t="s">
        <v>15</v>
      </c>
      <c r="C938" s="13" t="s">
        <v>11</v>
      </c>
      <c r="D938" s="14" t="s">
        <v>28</v>
      </c>
      <c r="E938" s="28">
        <v>4</v>
      </c>
      <c r="F938" s="18"/>
      <c r="G938" s="26">
        <f>ROUND(E938*F938,2)</f>
        <v>0</v>
      </c>
    </row>
    <row r="939" spans="1:8" ht="42" x14ac:dyDescent="0.35">
      <c r="A939" s="16"/>
      <c r="B939" s="16"/>
      <c r="C939" s="16"/>
      <c r="D939" s="17" t="s">
        <v>29</v>
      </c>
      <c r="E939" s="27"/>
      <c r="F939" s="16"/>
      <c r="G939" s="27"/>
    </row>
    <row r="940" spans="1:8" x14ac:dyDescent="0.35">
      <c r="A940" s="13" t="s">
        <v>30</v>
      </c>
      <c r="B940" s="13" t="s">
        <v>15</v>
      </c>
      <c r="C940" s="13" t="s">
        <v>11</v>
      </c>
      <c r="D940" s="14" t="s">
        <v>31</v>
      </c>
      <c r="E940" s="28">
        <v>4</v>
      </c>
      <c r="F940" s="18"/>
      <c r="G940" s="26">
        <f>ROUND(E940*F940,2)</f>
        <v>0</v>
      </c>
    </row>
    <row r="941" spans="1:8" ht="21" x14ac:dyDescent="0.35">
      <c r="A941" s="16"/>
      <c r="B941" s="16"/>
      <c r="C941" s="16"/>
      <c r="D941" s="17" t="s">
        <v>32</v>
      </c>
      <c r="E941" s="27"/>
      <c r="F941" s="16"/>
      <c r="G941" s="27"/>
    </row>
    <row r="942" spans="1:8" x14ac:dyDescent="0.35">
      <c r="A942" s="16"/>
      <c r="B942" s="16"/>
      <c r="C942" s="16"/>
      <c r="D942" s="19" t="s">
        <v>226</v>
      </c>
      <c r="E942" s="29">
        <v>1</v>
      </c>
      <c r="F942" s="9">
        <f>G930+G932+G934+G936+G938+G940</f>
        <v>0</v>
      </c>
      <c r="G942" s="25">
        <f>ROUND(F942*E942,2)</f>
        <v>0</v>
      </c>
    </row>
    <row r="943" spans="1:8" s="22" customFormat="1" x14ac:dyDescent="0.35">
      <c r="A943" s="20"/>
      <c r="B943" s="20"/>
      <c r="C943" s="20"/>
      <c r="D943" s="21"/>
      <c r="E943" s="30"/>
      <c r="F943" s="20"/>
      <c r="G943" s="30"/>
      <c r="H943" s="34"/>
    </row>
    <row r="944" spans="1:8" x14ac:dyDescent="0.35">
      <c r="A944" s="12" t="s">
        <v>227</v>
      </c>
      <c r="B944" s="13" t="s">
        <v>10</v>
      </c>
      <c r="C944" s="13" t="s">
        <v>11</v>
      </c>
      <c r="D944" s="14" t="s">
        <v>35</v>
      </c>
      <c r="E944" s="26">
        <f>E958</f>
        <v>1</v>
      </c>
      <c r="F944" s="15">
        <f>F958</f>
        <v>0</v>
      </c>
      <c r="G944" s="26">
        <f>G958</f>
        <v>0</v>
      </c>
    </row>
    <row r="945" spans="1:8" ht="210" x14ac:dyDescent="0.35">
      <c r="A945" s="16"/>
      <c r="B945" s="16"/>
      <c r="C945" s="16"/>
      <c r="D945" s="17" t="s">
        <v>208</v>
      </c>
      <c r="E945" s="27"/>
      <c r="F945" s="16"/>
      <c r="G945" s="27"/>
    </row>
    <row r="946" spans="1:8" x14ac:dyDescent="0.35">
      <c r="A946" s="13" t="s">
        <v>13</v>
      </c>
      <c r="B946" s="13" t="s">
        <v>15</v>
      </c>
      <c r="C946" s="13" t="s">
        <v>11</v>
      </c>
      <c r="D946" s="14" t="s">
        <v>14</v>
      </c>
      <c r="E946" s="28">
        <v>1</v>
      </c>
      <c r="F946" s="18"/>
      <c r="G946" s="26">
        <f>ROUND(E946*F946,2)</f>
        <v>0</v>
      </c>
    </row>
    <row r="947" spans="1:8" ht="220.5" x14ac:dyDescent="0.35">
      <c r="A947" s="16"/>
      <c r="B947" s="16"/>
      <c r="C947" s="16"/>
      <c r="D947" s="17" t="s">
        <v>16</v>
      </c>
      <c r="E947" s="27"/>
      <c r="F947" s="16"/>
      <c r="G947" s="27"/>
    </row>
    <row r="948" spans="1:8" x14ac:dyDescent="0.35">
      <c r="A948" s="13" t="s">
        <v>17</v>
      </c>
      <c r="B948" s="13" t="s">
        <v>15</v>
      </c>
      <c r="C948" s="13" t="s">
        <v>11</v>
      </c>
      <c r="D948" s="14" t="s">
        <v>18</v>
      </c>
      <c r="E948" s="28">
        <v>1</v>
      </c>
      <c r="F948" s="18"/>
      <c r="G948" s="26">
        <f>ROUND(E948*F948,2)</f>
        <v>0</v>
      </c>
    </row>
    <row r="949" spans="1:8" ht="94.5" x14ac:dyDescent="0.35">
      <c r="A949" s="16"/>
      <c r="B949" s="16"/>
      <c r="C949" s="16"/>
      <c r="D949" s="17" t="s">
        <v>19</v>
      </c>
      <c r="E949" s="27"/>
      <c r="F949" s="16"/>
      <c r="G949" s="27"/>
    </row>
    <row r="950" spans="1:8" x14ac:dyDescent="0.35">
      <c r="A950" s="13" t="s">
        <v>20</v>
      </c>
      <c r="B950" s="13" t="s">
        <v>22</v>
      </c>
      <c r="C950" s="13" t="s">
        <v>11</v>
      </c>
      <c r="D950" s="14" t="s">
        <v>21</v>
      </c>
      <c r="E950" s="28">
        <v>1</v>
      </c>
      <c r="F950" s="18"/>
      <c r="G950" s="26">
        <f>ROUND(E950*F950,2)</f>
        <v>0</v>
      </c>
    </row>
    <row r="951" spans="1:8" ht="73.5" x14ac:dyDescent="0.35">
      <c r="A951" s="16"/>
      <c r="B951" s="16"/>
      <c r="C951" s="16"/>
      <c r="D951" s="17" t="s">
        <v>23</v>
      </c>
      <c r="E951" s="27"/>
      <c r="F951" s="16"/>
      <c r="G951" s="27"/>
    </row>
    <row r="952" spans="1:8" x14ac:dyDescent="0.35">
      <c r="A952" s="13" t="s">
        <v>24</v>
      </c>
      <c r="B952" s="13" t="s">
        <v>22</v>
      </c>
      <c r="C952" s="13" t="s">
        <v>11</v>
      </c>
      <c r="D952" s="14" t="s">
        <v>25</v>
      </c>
      <c r="E952" s="28">
        <v>1</v>
      </c>
      <c r="F952" s="18"/>
      <c r="G952" s="26">
        <f>ROUND(E952*F952,2)</f>
        <v>0</v>
      </c>
    </row>
    <row r="953" spans="1:8" ht="31.5" x14ac:dyDescent="0.35">
      <c r="A953" s="16"/>
      <c r="B953" s="16"/>
      <c r="C953" s="16"/>
      <c r="D953" s="17" t="s">
        <v>26</v>
      </c>
      <c r="E953" s="27"/>
      <c r="F953" s="16"/>
      <c r="G953" s="27"/>
    </row>
    <row r="954" spans="1:8" x14ac:dyDescent="0.35">
      <c r="A954" s="13" t="s">
        <v>27</v>
      </c>
      <c r="B954" s="13" t="s">
        <v>15</v>
      </c>
      <c r="C954" s="13" t="s">
        <v>11</v>
      </c>
      <c r="D954" s="14" t="s">
        <v>28</v>
      </c>
      <c r="E954" s="28">
        <v>1</v>
      </c>
      <c r="F954" s="18"/>
      <c r="G954" s="26">
        <f>ROUND(E954*F954,2)</f>
        <v>0</v>
      </c>
    </row>
    <row r="955" spans="1:8" ht="42" x14ac:dyDescent="0.35">
      <c r="A955" s="16"/>
      <c r="B955" s="16"/>
      <c r="C955" s="16"/>
      <c r="D955" s="17" t="s">
        <v>29</v>
      </c>
      <c r="E955" s="27"/>
      <c r="F955" s="16"/>
      <c r="G955" s="27"/>
    </row>
    <row r="956" spans="1:8" x14ac:dyDescent="0.35">
      <c r="A956" s="13" t="s">
        <v>30</v>
      </c>
      <c r="B956" s="13" t="s">
        <v>15</v>
      </c>
      <c r="C956" s="13" t="s">
        <v>11</v>
      </c>
      <c r="D956" s="14" t="s">
        <v>31</v>
      </c>
      <c r="E956" s="28">
        <v>1</v>
      </c>
      <c r="F956" s="18"/>
      <c r="G956" s="26">
        <f>ROUND(E956*F956,2)</f>
        <v>0</v>
      </c>
    </row>
    <row r="957" spans="1:8" ht="21" x14ac:dyDescent="0.35">
      <c r="A957" s="16"/>
      <c r="B957" s="16"/>
      <c r="C957" s="16"/>
      <c r="D957" s="17" t="s">
        <v>32</v>
      </c>
      <c r="E957" s="27"/>
      <c r="F957" s="16"/>
      <c r="G957" s="27"/>
    </row>
    <row r="958" spans="1:8" x14ac:dyDescent="0.35">
      <c r="A958" s="16"/>
      <c r="B958" s="16"/>
      <c r="C958" s="16"/>
      <c r="D958" s="19" t="s">
        <v>228</v>
      </c>
      <c r="E958" s="29">
        <v>1</v>
      </c>
      <c r="F958" s="9">
        <f>G946+G948+G950+G952+G954+G956</f>
        <v>0</v>
      </c>
      <c r="G958" s="25">
        <f>ROUND(F958*E958,2)</f>
        <v>0</v>
      </c>
    </row>
    <row r="959" spans="1:8" s="22" customFormat="1" x14ac:dyDescent="0.35">
      <c r="A959" s="20"/>
      <c r="B959" s="20"/>
      <c r="C959" s="20"/>
      <c r="D959" s="21"/>
      <c r="E959" s="30"/>
      <c r="F959" s="20"/>
      <c r="G959" s="30"/>
      <c r="H959" s="34"/>
    </row>
    <row r="960" spans="1:8" x14ac:dyDescent="0.35">
      <c r="A960" s="12" t="s">
        <v>229</v>
      </c>
      <c r="B960" s="13" t="s">
        <v>10</v>
      </c>
      <c r="C960" s="13" t="s">
        <v>11</v>
      </c>
      <c r="D960" s="14" t="s">
        <v>39</v>
      </c>
      <c r="E960" s="26">
        <f>E974</f>
        <v>2</v>
      </c>
      <c r="F960" s="15">
        <f>F974</f>
        <v>0</v>
      </c>
      <c r="G960" s="26">
        <f>G974</f>
        <v>0</v>
      </c>
    </row>
    <row r="961" spans="1:8" ht="210" x14ac:dyDescent="0.35">
      <c r="A961" s="16"/>
      <c r="B961" s="16"/>
      <c r="C961" s="16"/>
      <c r="D961" s="17" t="s">
        <v>230</v>
      </c>
      <c r="E961" s="27"/>
      <c r="F961" s="16"/>
      <c r="G961" s="27"/>
    </row>
    <row r="962" spans="1:8" x14ac:dyDescent="0.35">
      <c r="A962" s="13" t="s">
        <v>13</v>
      </c>
      <c r="B962" s="13" t="s">
        <v>15</v>
      </c>
      <c r="C962" s="13" t="s">
        <v>11</v>
      </c>
      <c r="D962" s="14" t="s">
        <v>14</v>
      </c>
      <c r="E962" s="28">
        <v>2</v>
      </c>
      <c r="F962" s="18"/>
      <c r="G962" s="26">
        <f>ROUND(E962*F962,2)</f>
        <v>0</v>
      </c>
    </row>
    <row r="963" spans="1:8" ht="220.5" x14ac:dyDescent="0.35">
      <c r="A963" s="16"/>
      <c r="B963" s="16"/>
      <c r="C963" s="16"/>
      <c r="D963" s="17" t="s">
        <v>16</v>
      </c>
      <c r="E963" s="27"/>
      <c r="F963" s="16"/>
      <c r="G963" s="27"/>
    </row>
    <row r="964" spans="1:8" x14ac:dyDescent="0.35">
      <c r="A964" s="13" t="s">
        <v>17</v>
      </c>
      <c r="B964" s="13" t="s">
        <v>15</v>
      </c>
      <c r="C964" s="13" t="s">
        <v>11</v>
      </c>
      <c r="D964" s="14" t="s">
        <v>18</v>
      </c>
      <c r="E964" s="28">
        <v>2</v>
      </c>
      <c r="F964" s="18"/>
      <c r="G964" s="26">
        <f>ROUND(E964*F964,2)</f>
        <v>0</v>
      </c>
    </row>
    <row r="965" spans="1:8" ht="94.5" x14ac:dyDescent="0.35">
      <c r="A965" s="16"/>
      <c r="B965" s="16"/>
      <c r="C965" s="16"/>
      <c r="D965" s="17" t="s">
        <v>19</v>
      </c>
      <c r="E965" s="27"/>
      <c r="F965" s="16"/>
      <c r="G965" s="27"/>
    </row>
    <row r="966" spans="1:8" x14ac:dyDescent="0.35">
      <c r="A966" s="13" t="s">
        <v>20</v>
      </c>
      <c r="B966" s="13" t="s">
        <v>22</v>
      </c>
      <c r="C966" s="13" t="s">
        <v>11</v>
      </c>
      <c r="D966" s="14" t="s">
        <v>21</v>
      </c>
      <c r="E966" s="28">
        <v>2</v>
      </c>
      <c r="F966" s="18"/>
      <c r="G966" s="26">
        <f>ROUND(E966*F966,2)</f>
        <v>0</v>
      </c>
    </row>
    <row r="967" spans="1:8" ht="73.5" x14ac:dyDescent="0.35">
      <c r="A967" s="16"/>
      <c r="B967" s="16"/>
      <c r="C967" s="16"/>
      <c r="D967" s="17" t="s">
        <v>23</v>
      </c>
      <c r="E967" s="27"/>
      <c r="F967" s="16"/>
      <c r="G967" s="27"/>
    </row>
    <row r="968" spans="1:8" x14ac:dyDescent="0.35">
      <c r="A968" s="13" t="s">
        <v>24</v>
      </c>
      <c r="B968" s="13" t="s">
        <v>22</v>
      </c>
      <c r="C968" s="13" t="s">
        <v>11</v>
      </c>
      <c r="D968" s="14" t="s">
        <v>25</v>
      </c>
      <c r="E968" s="28">
        <v>2</v>
      </c>
      <c r="F968" s="18"/>
      <c r="G968" s="26">
        <f>ROUND(E968*F968,2)</f>
        <v>0</v>
      </c>
    </row>
    <row r="969" spans="1:8" ht="31.5" x14ac:dyDescent="0.35">
      <c r="A969" s="16"/>
      <c r="B969" s="16"/>
      <c r="C969" s="16"/>
      <c r="D969" s="17" t="s">
        <v>26</v>
      </c>
      <c r="E969" s="27"/>
      <c r="F969" s="16"/>
      <c r="G969" s="27"/>
    </row>
    <row r="970" spans="1:8" x14ac:dyDescent="0.35">
      <c r="A970" s="13" t="s">
        <v>27</v>
      </c>
      <c r="B970" s="13" t="s">
        <v>15</v>
      </c>
      <c r="C970" s="13" t="s">
        <v>11</v>
      </c>
      <c r="D970" s="14" t="s">
        <v>28</v>
      </c>
      <c r="E970" s="28">
        <v>3</v>
      </c>
      <c r="F970" s="18"/>
      <c r="G970" s="26">
        <f>ROUND(E970*F970,2)</f>
        <v>0</v>
      </c>
    </row>
    <row r="971" spans="1:8" ht="42" x14ac:dyDescent="0.35">
      <c r="A971" s="16"/>
      <c r="B971" s="16"/>
      <c r="C971" s="16"/>
      <c r="D971" s="17" t="s">
        <v>29</v>
      </c>
      <c r="E971" s="27"/>
      <c r="F971" s="16"/>
      <c r="G971" s="27"/>
    </row>
    <row r="972" spans="1:8" x14ac:dyDescent="0.35">
      <c r="A972" s="13" t="s">
        <v>30</v>
      </c>
      <c r="B972" s="13" t="s">
        <v>15</v>
      </c>
      <c r="C972" s="13" t="s">
        <v>11</v>
      </c>
      <c r="D972" s="14" t="s">
        <v>31</v>
      </c>
      <c r="E972" s="28">
        <v>3</v>
      </c>
      <c r="F972" s="18"/>
      <c r="G972" s="26">
        <f>ROUND(E972*F972,2)</f>
        <v>0</v>
      </c>
    </row>
    <row r="973" spans="1:8" ht="21" x14ac:dyDescent="0.35">
      <c r="A973" s="16"/>
      <c r="B973" s="16"/>
      <c r="C973" s="16"/>
      <c r="D973" s="17" t="s">
        <v>32</v>
      </c>
      <c r="E973" s="27"/>
      <c r="F973" s="16"/>
      <c r="G973" s="27"/>
    </row>
    <row r="974" spans="1:8" x14ac:dyDescent="0.35">
      <c r="A974" s="16"/>
      <c r="B974" s="16"/>
      <c r="C974" s="16"/>
      <c r="D974" s="19" t="s">
        <v>231</v>
      </c>
      <c r="E974" s="29">
        <v>2</v>
      </c>
      <c r="F974" s="9">
        <f>G962+G964+G966+G968+G970+G972</f>
        <v>0</v>
      </c>
      <c r="G974" s="25">
        <f>ROUND(F974*E974,2)</f>
        <v>0</v>
      </c>
    </row>
    <row r="975" spans="1:8" s="22" customFormat="1" x14ac:dyDescent="0.35">
      <c r="A975" s="20"/>
      <c r="B975" s="20"/>
      <c r="C975" s="20"/>
      <c r="D975" s="21"/>
      <c r="E975" s="30"/>
      <c r="F975" s="20"/>
      <c r="G975" s="30"/>
      <c r="H975" s="34"/>
    </row>
    <row r="976" spans="1:8" x14ac:dyDescent="0.35">
      <c r="A976" s="12" t="s">
        <v>232</v>
      </c>
      <c r="B976" s="13" t="s">
        <v>10</v>
      </c>
      <c r="C976" s="13" t="s">
        <v>11</v>
      </c>
      <c r="D976" s="14" t="s">
        <v>79</v>
      </c>
      <c r="E976" s="26">
        <f>E990</f>
        <v>1</v>
      </c>
      <c r="F976" s="15">
        <f>F990</f>
        <v>0</v>
      </c>
      <c r="G976" s="26">
        <f>G990</f>
        <v>0</v>
      </c>
    </row>
    <row r="977" spans="1:8" ht="210" x14ac:dyDescent="0.35">
      <c r="A977" s="16"/>
      <c r="B977" s="16"/>
      <c r="C977" s="16"/>
      <c r="D977" s="17" t="s">
        <v>233</v>
      </c>
      <c r="E977" s="27"/>
      <c r="F977" s="16"/>
      <c r="G977" s="27"/>
    </row>
    <row r="978" spans="1:8" x14ac:dyDescent="0.35">
      <c r="A978" s="13" t="s">
        <v>13</v>
      </c>
      <c r="B978" s="13" t="s">
        <v>15</v>
      </c>
      <c r="C978" s="13" t="s">
        <v>11</v>
      </c>
      <c r="D978" s="14" t="s">
        <v>14</v>
      </c>
      <c r="E978" s="28">
        <v>1</v>
      </c>
      <c r="F978" s="18"/>
      <c r="G978" s="26">
        <f>ROUND(E978*F978,2)</f>
        <v>0</v>
      </c>
    </row>
    <row r="979" spans="1:8" ht="220.5" x14ac:dyDescent="0.35">
      <c r="A979" s="16"/>
      <c r="B979" s="16"/>
      <c r="C979" s="16"/>
      <c r="D979" s="17" t="s">
        <v>16</v>
      </c>
      <c r="E979" s="27"/>
      <c r="F979" s="16"/>
      <c r="G979" s="27"/>
    </row>
    <row r="980" spans="1:8" x14ac:dyDescent="0.35">
      <c r="A980" s="13" t="s">
        <v>17</v>
      </c>
      <c r="B980" s="13" t="s">
        <v>15</v>
      </c>
      <c r="C980" s="13" t="s">
        <v>11</v>
      </c>
      <c r="D980" s="14" t="s">
        <v>18</v>
      </c>
      <c r="E980" s="28">
        <v>1</v>
      </c>
      <c r="F980" s="18"/>
      <c r="G980" s="26">
        <f>ROUND(E980*F980,2)</f>
        <v>0</v>
      </c>
    </row>
    <row r="981" spans="1:8" ht="94.5" x14ac:dyDescent="0.35">
      <c r="A981" s="16"/>
      <c r="B981" s="16"/>
      <c r="C981" s="16"/>
      <c r="D981" s="17" t="s">
        <v>19</v>
      </c>
      <c r="E981" s="27"/>
      <c r="F981" s="16"/>
      <c r="G981" s="27"/>
    </row>
    <row r="982" spans="1:8" x14ac:dyDescent="0.35">
      <c r="A982" s="13" t="s">
        <v>20</v>
      </c>
      <c r="B982" s="13" t="s">
        <v>22</v>
      </c>
      <c r="C982" s="13" t="s">
        <v>11</v>
      </c>
      <c r="D982" s="14" t="s">
        <v>21</v>
      </c>
      <c r="E982" s="28">
        <v>1</v>
      </c>
      <c r="F982" s="18"/>
      <c r="G982" s="26">
        <f>ROUND(E982*F982,2)</f>
        <v>0</v>
      </c>
    </row>
    <row r="983" spans="1:8" ht="73.5" x14ac:dyDescent="0.35">
      <c r="A983" s="16"/>
      <c r="B983" s="16"/>
      <c r="C983" s="16"/>
      <c r="D983" s="17" t="s">
        <v>23</v>
      </c>
      <c r="E983" s="27"/>
      <c r="F983" s="16"/>
      <c r="G983" s="27"/>
    </row>
    <row r="984" spans="1:8" x14ac:dyDescent="0.35">
      <c r="A984" s="13" t="s">
        <v>24</v>
      </c>
      <c r="B984" s="13" t="s">
        <v>22</v>
      </c>
      <c r="C984" s="13" t="s">
        <v>11</v>
      </c>
      <c r="D984" s="14" t="s">
        <v>25</v>
      </c>
      <c r="E984" s="28">
        <v>1</v>
      </c>
      <c r="F984" s="18"/>
      <c r="G984" s="26">
        <f>ROUND(E984*F984,2)</f>
        <v>0</v>
      </c>
    </row>
    <row r="985" spans="1:8" ht="31.5" x14ac:dyDescent="0.35">
      <c r="A985" s="16"/>
      <c r="B985" s="16"/>
      <c r="C985" s="16"/>
      <c r="D985" s="17" t="s">
        <v>26</v>
      </c>
      <c r="E985" s="27"/>
      <c r="F985" s="16"/>
      <c r="G985" s="27"/>
    </row>
    <row r="986" spans="1:8" x14ac:dyDescent="0.35">
      <c r="A986" s="13" t="s">
        <v>27</v>
      </c>
      <c r="B986" s="13" t="s">
        <v>15</v>
      </c>
      <c r="C986" s="13" t="s">
        <v>11</v>
      </c>
      <c r="D986" s="14" t="s">
        <v>28</v>
      </c>
      <c r="E986" s="28">
        <v>1</v>
      </c>
      <c r="F986" s="18"/>
      <c r="G986" s="26">
        <f>ROUND(E986*F986,2)</f>
        <v>0</v>
      </c>
    </row>
    <row r="987" spans="1:8" ht="42" x14ac:dyDescent="0.35">
      <c r="A987" s="16"/>
      <c r="B987" s="16"/>
      <c r="C987" s="16"/>
      <c r="D987" s="17" t="s">
        <v>29</v>
      </c>
      <c r="E987" s="27"/>
      <c r="F987" s="16"/>
      <c r="G987" s="27"/>
    </row>
    <row r="988" spans="1:8" x14ac:dyDescent="0.35">
      <c r="A988" s="13" t="s">
        <v>30</v>
      </c>
      <c r="B988" s="13" t="s">
        <v>15</v>
      </c>
      <c r="C988" s="13" t="s">
        <v>11</v>
      </c>
      <c r="D988" s="14" t="s">
        <v>31</v>
      </c>
      <c r="E988" s="28">
        <v>1</v>
      </c>
      <c r="F988" s="18"/>
      <c r="G988" s="26">
        <f>ROUND(E988*F988,2)</f>
        <v>0</v>
      </c>
    </row>
    <row r="989" spans="1:8" ht="21" x14ac:dyDescent="0.35">
      <c r="A989" s="16"/>
      <c r="B989" s="16"/>
      <c r="C989" s="16"/>
      <c r="D989" s="17" t="s">
        <v>32</v>
      </c>
      <c r="E989" s="27"/>
      <c r="F989" s="16"/>
      <c r="G989" s="27"/>
    </row>
    <row r="990" spans="1:8" x14ac:dyDescent="0.35">
      <c r="A990" s="16"/>
      <c r="B990" s="16"/>
      <c r="C990" s="16"/>
      <c r="D990" s="19" t="s">
        <v>234</v>
      </c>
      <c r="E990" s="29">
        <v>1</v>
      </c>
      <c r="F990" s="9">
        <f>G978+G980+G982+G984+G986+G988</f>
        <v>0</v>
      </c>
      <c r="G990" s="25">
        <f>ROUND(F990*E990,2)</f>
        <v>0</v>
      </c>
    </row>
    <row r="991" spans="1:8" s="22" customFormat="1" x14ac:dyDescent="0.35">
      <c r="A991" s="20"/>
      <c r="B991" s="20"/>
      <c r="C991" s="20"/>
      <c r="D991" s="21"/>
      <c r="E991" s="30"/>
      <c r="F991" s="20"/>
      <c r="G991" s="30"/>
      <c r="H991" s="34"/>
    </row>
    <row r="992" spans="1:8" x14ac:dyDescent="0.35">
      <c r="A992" s="12" t="s">
        <v>235</v>
      </c>
      <c r="B992" s="13" t="s">
        <v>10</v>
      </c>
      <c r="C992" s="13" t="s">
        <v>11</v>
      </c>
      <c r="D992" s="14" t="s">
        <v>97</v>
      </c>
      <c r="E992" s="26">
        <f>E1006</f>
        <v>1</v>
      </c>
      <c r="F992" s="15">
        <f>F1006</f>
        <v>0</v>
      </c>
      <c r="G992" s="26">
        <f>G1006</f>
        <v>0</v>
      </c>
    </row>
    <row r="993" spans="1:8" ht="210" x14ac:dyDescent="0.35">
      <c r="A993" s="16"/>
      <c r="B993" s="16"/>
      <c r="C993" s="16"/>
      <c r="D993" s="17" t="s">
        <v>236</v>
      </c>
      <c r="E993" s="27"/>
      <c r="F993" s="16"/>
      <c r="G993" s="27"/>
    </row>
    <row r="994" spans="1:8" x14ac:dyDescent="0.35">
      <c r="A994" s="13" t="s">
        <v>13</v>
      </c>
      <c r="B994" s="13" t="s">
        <v>15</v>
      </c>
      <c r="C994" s="13" t="s">
        <v>11</v>
      </c>
      <c r="D994" s="14" t="s">
        <v>14</v>
      </c>
      <c r="E994" s="28">
        <v>1</v>
      </c>
      <c r="F994" s="18"/>
      <c r="G994" s="26">
        <f>ROUND(E994*F994,2)</f>
        <v>0</v>
      </c>
    </row>
    <row r="995" spans="1:8" ht="220.5" x14ac:dyDescent="0.35">
      <c r="A995" s="16"/>
      <c r="B995" s="16"/>
      <c r="C995" s="16"/>
      <c r="D995" s="17" t="s">
        <v>16</v>
      </c>
      <c r="E995" s="27"/>
      <c r="F995" s="16"/>
      <c r="G995" s="27"/>
    </row>
    <row r="996" spans="1:8" x14ac:dyDescent="0.35">
      <c r="A996" s="13" t="s">
        <v>17</v>
      </c>
      <c r="B996" s="13" t="s">
        <v>15</v>
      </c>
      <c r="C996" s="13" t="s">
        <v>11</v>
      </c>
      <c r="D996" s="14" t="s">
        <v>18</v>
      </c>
      <c r="E996" s="28">
        <v>1</v>
      </c>
      <c r="F996" s="18"/>
      <c r="G996" s="26">
        <f>ROUND(E996*F996,2)</f>
        <v>0</v>
      </c>
    </row>
    <row r="997" spans="1:8" ht="94.5" x14ac:dyDescent="0.35">
      <c r="A997" s="16"/>
      <c r="B997" s="16"/>
      <c r="C997" s="16"/>
      <c r="D997" s="17" t="s">
        <v>19</v>
      </c>
      <c r="E997" s="27"/>
      <c r="F997" s="16"/>
      <c r="G997" s="27"/>
    </row>
    <row r="998" spans="1:8" x14ac:dyDescent="0.35">
      <c r="A998" s="13" t="s">
        <v>20</v>
      </c>
      <c r="B998" s="13" t="s">
        <v>22</v>
      </c>
      <c r="C998" s="13" t="s">
        <v>11</v>
      </c>
      <c r="D998" s="14" t="s">
        <v>21</v>
      </c>
      <c r="E998" s="28">
        <v>1</v>
      </c>
      <c r="F998" s="18"/>
      <c r="G998" s="26">
        <f>ROUND(E998*F998,2)</f>
        <v>0</v>
      </c>
    </row>
    <row r="999" spans="1:8" ht="73.5" x14ac:dyDescent="0.35">
      <c r="A999" s="16"/>
      <c r="B999" s="16"/>
      <c r="C999" s="16"/>
      <c r="D999" s="17" t="s">
        <v>23</v>
      </c>
      <c r="E999" s="27"/>
      <c r="F999" s="16"/>
      <c r="G999" s="27"/>
    </row>
    <row r="1000" spans="1:8" x14ac:dyDescent="0.35">
      <c r="A1000" s="13" t="s">
        <v>24</v>
      </c>
      <c r="B1000" s="13" t="s">
        <v>22</v>
      </c>
      <c r="C1000" s="13" t="s">
        <v>11</v>
      </c>
      <c r="D1000" s="14" t="s">
        <v>25</v>
      </c>
      <c r="E1000" s="28">
        <v>1</v>
      </c>
      <c r="F1000" s="18"/>
      <c r="G1000" s="26">
        <f>ROUND(E1000*F1000,2)</f>
        <v>0</v>
      </c>
    </row>
    <row r="1001" spans="1:8" ht="31.5" x14ac:dyDescent="0.35">
      <c r="A1001" s="16"/>
      <c r="B1001" s="16"/>
      <c r="C1001" s="16"/>
      <c r="D1001" s="17" t="s">
        <v>26</v>
      </c>
      <c r="E1001" s="27"/>
      <c r="F1001" s="16"/>
      <c r="G1001" s="27"/>
    </row>
    <row r="1002" spans="1:8" x14ac:dyDescent="0.35">
      <c r="A1002" s="13" t="s">
        <v>27</v>
      </c>
      <c r="B1002" s="13" t="s">
        <v>15</v>
      </c>
      <c r="C1002" s="13" t="s">
        <v>11</v>
      </c>
      <c r="D1002" s="14" t="s">
        <v>28</v>
      </c>
      <c r="E1002" s="28">
        <v>1</v>
      </c>
      <c r="F1002" s="18"/>
      <c r="G1002" s="26">
        <f>ROUND(E1002*F1002,2)</f>
        <v>0</v>
      </c>
    </row>
    <row r="1003" spans="1:8" ht="42" x14ac:dyDescent="0.35">
      <c r="A1003" s="16"/>
      <c r="B1003" s="16"/>
      <c r="C1003" s="16"/>
      <c r="D1003" s="17" t="s">
        <v>29</v>
      </c>
      <c r="E1003" s="27"/>
      <c r="F1003" s="16"/>
      <c r="G1003" s="27"/>
    </row>
    <row r="1004" spans="1:8" x14ac:dyDescent="0.35">
      <c r="A1004" s="13" t="s">
        <v>30</v>
      </c>
      <c r="B1004" s="13" t="s">
        <v>15</v>
      </c>
      <c r="C1004" s="13" t="s">
        <v>11</v>
      </c>
      <c r="D1004" s="14" t="s">
        <v>31</v>
      </c>
      <c r="E1004" s="28">
        <v>1</v>
      </c>
      <c r="F1004" s="18"/>
      <c r="G1004" s="26">
        <f>ROUND(E1004*F1004,2)</f>
        <v>0</v>
      </c>
    </row>
    <row r="1005" spans="1:8" ht="21" x14ac:dyDescent="0.35">
      <c r="A1005" s="16"/>
      <c r="B1005" s="16"/>
      <c r="C1005" s="16"/>
      <c r="D1005" s="17" t="s">
        <v>32</v>
      </c>
      <c r="E1005" s="27"/>
      <c r="F1005" s="16"/>
      <c r="G1005" s="27"/>
    </row>
    <row r="1006" spans="1:8" x14ac:dyDescent="0.35">
      <c r="A1006" s="16"/>
      <c r="B1006" s="16"/>
      <c r="C1006" s="16"/>
      <c r="D1006" s="19" t="s">
        <v>237</v>
      </c>
      <c r="E1006" s="29">
        <v>1</v>
      </c>
      <c r="F1006" s="9">
        <f>G994+G996+G998+G1000+G1002+G1004</f>
        <v>0</v>
      </c>
      <c r="G1006" s="25">
        <f>ROUND(F1006*E1006,2)</f>
        <v>0</v>
      </c>
    </row>
    <row r="1007" spans="1:8" s="22" customFormat="1" x14ac:dyDescent="0.35">
      <c r="A1007" s="20"/>
      <c r="B1007" s="20"/>
      <c r="C1007" s="20"/>
      <c r="D1007" s="21"/>
      <c r="E1007" s="30"/>
      <c r="F1007" s="20"/>
      <c r="G1007" s="30"/>
      <c r="H1007" s="34"/>
    </row>
    <row r="1008" spans="1:8" x14ac:dyDescent="0.35">
      <c r="A1008" s="12" t="s">
        <v>238</v>
      </c>
      <c r="B1008" s="13" t="s">
        <v>10</v>
      </c>
      <c r="C1008" s="13" t="s">
        <v>11</v>
      </c>
      <c r="D1008" s="14" t="s">
        <v>43</v>
      </c>
      <c r="E1008" s="26">
        <f>E1022</f>
        <v>4</v>
      </c>
      <c r="F1008" s="15">
        <f>F1022</f>
        <v>0</v>
      </c>
      <c r="G1008" s="26">
        <f>G1022</f>
        <v>0</v>
      </c>
    </row>
    <row r="1009" spans="1:8" ht="210" x14ac:dyDescent="0.35">
      <c r="A1009" s="16"/>
      <c r="B1009" s="16"/>
      <c r="C1009" s="16"/>
      <c r="D1009" s="17" t="s">
        <v>239</v>
      </c>
      <c r="E1009" s="27"/>
      <c r="F1009" s="16"/>
      <c r="G1009" s="27"/>
    </row>
    <row r="1010" spans="1:8" x14ac:dyDescent="0.35">
      <c r="A1010" s="13" t="s">
        <v>13</v>
      </c>
      <c r="B1010" s="13" t="s">
        <v>15</v>
      </c>
      <c r="C1010" s="13" t="s">
        <v>11</v>
      </c>
      <c r="D1010" s="14" t="s">
        <v>14</v>
      </c>
      <c r="E1010" s="28">
        <v>2</v>
      </c>
      <c r="F1010" s="18"/>
      <c r="G1010" s="26">
        <f>ROUND(E1010*F1010,2)</f>
        <v>0</v>
      </c>
    </row>
    <row r="1011" spans="1:8" ht="220.5" x14ac:dyDescent="0.35">
      <c r="A1011" s="16"/>
      <c r="B1011" s="16"/>
      <c r="C1011" s="16"/>
      <c r="D1011" s="17" t="s">
        <v>16</v>
      </c>
      <c r="E1011" s="27"/>
      <c r="F1011" s="16"/>
      <c r="G1011" s="27"/>
    </row>
    <row r="1012" spans="1:8" x14ac:dyDescent="0.35">
      <c r="A1012" s="13" t="s">
        <v>17</v>
      </c>
      <c r="B1012" s="13" t="s">
        <v>15</v>
      </c>
      <c r="C1012" s="13" t="s">
        <v>11</v>
      </c>
      <c r="D1012" s="14" t="s">
        <v>18</v>
      </c>
      <c r="E1012" s="28">
        <v>2</v>
      </c>
      <c r="F1012" s="18"/>
      <c r="G1012" s="26">
        <f>ROUND(E1012*F1012,2)</f>
        <v>0</v>
      </c>
    </row>
    <row r="1013" spans="1:8" ht="94.5" x14ac:dyDescent="0.35">
      <c r="A1013" s="16"/>
      <c r="B1013" s="16"/>
      <c r="C1013" s="16"/>
      <c r="D1013" s="17" t="s">
        <v>19</v>
      </c>
      <c r="E1013" s="27"/>
      <c r="F1013" s="16"/>
      <c r="G1013" s="27"/>
    </row>
    <row r="1014" spans="1:8" x14ac:dyDescent="0.35">
      <c r="A1014" s="13" t="s">
        <v>20</v>
      </c>
      <c r="B1014" s="13" t="s">
        <v>22</v>
      </c>
      <c r="C1014" s="13" t="s">
        <v>11</v>
      </c>
      <c r="D1014" s="14" t="s">
        <v>21</v>
      </c>
      <c r="E1014" s="28">
        <v>2</v>
      </c>
      <c r="F1014" s="18"/>
      <c r="G1014" s="26">
        <f>ROUND(E1014*F1014,2)</f>
        <v>0</v>
      </c>
    </row>
    <row r="1015" spans="1:8" ht="73.5" x14ac:dyDescent="0.35">
      <c r="A1015" s="16"/>
      <c r="B1015" s="16"/>
      <c r="C1015" s="16"/>
      <c r="D1015" s="17" t="s">
        <v>23</v>
      </c>
      <c r="E1015" s="27"/>
      <c r="F1015" s="16"/>
      <c r="G1015" s="27"/>
    </row>
    <row r="1016" spans="1:8" x14ac:dyDescent="0.35">
      <c r="A1016" s="13" t="s">
        <v>24</v>
      </c>
      <c r="B1016" s="13" t="s">
        <v>22</v>
      </c>
      <c r="C1016" s="13" t="s">
        <v>11</v>
      </c>
      <c r="D1016" s="14" t="s">
        <v>25</v>
      </c>
      <c r="E1016" s="28">
        <v>2</v>
      </c>
      <c r="F1016" s="18"/>
      <c r="G1016" s="26">
        <f>ROUND(E1016*F1016,2)</f>
        <v>0</v>
      </c>
    </row>
    <row r="1017" spans="1:8" ht="31.5" x14ac:dyDescent="0.35">
      <c r="A1017" s="16"/>
      <c r="B1017" s="16"/>
      <c r="C1017" s="16"/>
      <c r="D1017" s="17" t="s">
        <v>26</v>
      </c>
      <c r="E1017" s="27"/>
      <c r="F1017" s="16"/>
      <c r="G1017" s="27"/>
    </row>
    <row r="1018" spans="1:8" x14ac:dyDescent="0.35">
      <c r="A1018" s="13" t="s">
        <v>27</v>
      </c>
      <c r="B1018" s="13" t="s">
        <v>15</v>
      </c>
      <c r="C1018" s="13" t="s">
        <v>11</v>
      </c>
      <c r="D1018" s="14" t="s">
        <v>28</v>
      </c>
      <c r="E1018" s="28">
        <v>3</v>
      </c>
      <c r="F1018" s="18"/>
      <c r="G1018" s="26">
        <f>ROUND(E1018*F1018,2)</f>
        <v>0</v>
      </c>
    </row>
    <row r="1019" spans="1:8" ht="42" x14ac:dyDescent="0.35">
      <c r="A1019" s="16"/>
      <c r="B1019" s="16"/>
      <c r="C1019" s="16"/>
      <c r="D1019" s="17" t="s">
        <v>29</v>
      </c>
      <c r="E1019" s="27"/>
      <c r="F1019" s="16"/>
      <c r="G1019" s="27"/>
    </row>
    <row r="1020" spans="1:8" x14ac:dyDescent="0.35">
      <c r="A1020" s="13" t="s">
        <v>30</v>
      </c>
      <c r="B1020" s="13" t="s">
        <v>15</v>
      </c>
      <c r="C1020" s="13" t="s">
        <v>11</v>
      </c>
      <c r="D1020" s="14" t="s">
        <v>31</v>
      </c>
      <c r="E1020" s="28">
        <v>3</v>
      </c>
      <c r="F1020" s="18"/>
      <c r="G1020" s="26">
        <f>ROUND(E1020*F1020,2)</f>
        <v>0</v>
      </c>
    </row>
    <row r="1021" spans="1:8" ht="21" x14ac:dyDescent="0.35">
      <c r="A1021" s="16"/>
      <c r="B1021" s="16"/>
      <c r="C1021" s="16"/>
      <c r="D1021" s="17" t="s">
        <v>32</v>
      </c>
      <c r="E1021" s="27"/>
      <c r="F1021" s="16"/>
      <c r="G1021" s="27"/>
    </row>
    <row r="1022" spans="1:8" x14ac:dyDescent="0.35">
      <c r="A1022" s="16"/>
      <c r="B1022" s="16"/>
      <c r="C1022" s="16"/>
      <c r="D1022" s="19" t="s">
        <v>240</v>
      </c>
      <c r="E1022" s="29">
        <v>4</v>
      </c>
      <c r="F1022" s="9">
        <f>G1010+G1012+G1014+G1016+G1018+G1020</f>
        <v>0</v>
      </c>
      <c r="G1022" s="25">
        <f>ROUND(F1022*E1022,2)</f>
        <v>0</v>
      </c>
    </row>
    <row r="1023" spans="1:8" s="22" customFormat="1" x14ac:dyDescent="0.35">
      <c r="A1023" s="20"/>
      <c r="B1023" s="20"/>
      <c r="C1023" s="20"/>
      <c r="D1023" s="21"/>
      <c r="E1023" s="30"/>
      <c r="F1023" s="20"/>
      <c r="G1023" s="30"/>
      <c r="H1023" s="34"/>
    </row>
    <row r="1024" spans="1:8" x14ac:dyDescent="0.35">
      <c r="A1024" s="12" t="s">
        <v>46</v>
      </c>
      <c r="B1024" s="13" t="s">
        <v>10</v>
      </c>
      <c r="C1024" s="13" t="s">
        <v>48</v>
      </c>
      <c r="D1024" s="14" t="s">
        <v>47</v>
      </c>
      <c r="E1024" s="26">
        <f>E1027</f>
        <v>1250</v>
      </c>
      <c r="F1024" s="15">
        <f>F1027</f>
        <v>0</v>
      </c>
      <c r="G1024" s="26">
        <f>G1027</f>
        <v>0</v>
      </c>
    </row>
    <row r="1025" spans="1:8" ht="304.5" x14ac:dyDescent="0.35">
      <c r="A1025" s="16"/>
      <c r="B1025" s="16"/>
      <c r="C1025" s="16"/>
      <c r="D1025" s="17" t="s">
        <v>49</v>
      </c>
      <c r="E1025" s="27"/>
      <c r="F1025" s="16"/>
      <c r="G1025" s="27"/>
    </row>
    <row r="1026" spans="1:8" x14ac:dyDescent="0.35">
      <c r="A1026" s="13" t="s">
        <v>50</v>
      </c>
      <c r="B1026" s="13" t="s">
        <v>15</v>
      </c>
      <c r="C1026" s="13" t="s">
        <v>48</v>
      </c>
      <c r="D1026" s="14" t="s">
        <v>51</v>
      </c>
      <c r="E1026" s="28">
        <v>1</v>
      </c>
      <c r="F1026" s="18"/>
      <c r="G1026" s="26">
        <f>ROUND(E1026*F1026,2)</f>
        <v>0</v>
      </c>
    </row>
    <row r="1027" spans="1:8" x14ac:dyDescent="0.35">
      <c r="A1027" s="16"/>
      <c r="B1027" s="16"/>
      <c r="C1027" s="16"/>
      <c r="D1027" s="19" t="s">
        <v>52</v>
      </c>
      <c r="E1027" s="29">
        <v>1250</v>
      </c>
      <c r="F1027" s="9">
        <f>G1026</f>
        <v>0</v>
      </c>
      <c r="G1027" s="25">
        <f>ROUND(F1027*E1027,2)</f>
        <v>0</v>
      </c>
    </row>
    <row r="1028" spans="1:8" s="22" customFormat="1" x14ac:dyDescent="0.35">
      <c r="A1028" s="20"/>
      <c r="B1028" s="20"/>
      <c r="C1028" s="20"/>
      <c r="D1028" s="21"/>
      <c r="E1028" s="30"/>
      <c r="F1028" s="20"/>
      <c r="G1028" s="30"/>
      <c r="H1028" s="34"/>
    </row>
    <row r="1029" spans="1:8" x14ac:dyDescent="0.35">
      <c r="A1029" s="12" t="s">
        <v>53</v>
      </c>
      <c r="B1029" s="13" t="s">
        <v>10</v>
      </c>
      <c r="C1029" s="13" t="s">
        <v>55</v>
      </c>
      <c r="D1029" s="14" t="s">
        <v>54</v>
      </c>
      <c r="E1029" s="26">
        <f>E1033</f>
        <v>333.6</v>
      </c>
      <c r="F1029" s="15">
        <f>F1033</f>
        <v>0</v>
      </c>
      <c r="G1029" s="26">
        <f>G1033</f>
        <v>0</v>
      </c>
    </row>
    <row r="1030" spans="1:8" ht="42" x14ac:dyDescent="0.35">
      <c r="A1030" s="16"/>
      <c r="B1030" s="16"/>
      <c r="C1030" s="16"/>
      <c r="D1030" s="17" t="s">
        <v>56</v>
      </c>
      <c r="E1030" s="27"/>
      <c r="F1030" s="16"/>
      <c r="G1030" s="27"/>
    </row>
    <row r="1031" spans="1:8" x14ac:dyDescent="0.35">
      <c r="A1031" s="13" t="s">
        <v>57</v>
      </c>
      <c r="B1031" s="13" t="s">
        <v>15</v>
      </c>
      <c r="C1031" s="13" t="s">
        <v>59</v>
      </c>
      <c r="D1031" s="14" t="s">
        <v>58</v>
      </c>
      <c r="E1031" s="28">
        <v>1</v>
      </c>
      <c r="F1031" s="18"/>
      <c r="G1031" s="26">
        <f>ROUND(E1031*F1031,2)</f>
        <v>0</v>
      </c>
    </row>
    <row r="1032" spans="1:8" x14ac:dyDescent="0.35">
      <c r="A1032" s="13" t="s">
        <v>60</v>
      </c>
      <c r="B1032" s="13" t="s">
        <v>15</v>
      </c>
      <c r="C1032" s="13" t="s">
        <v>59</v>
      </c>
      <c r="D1032" s="14" t="s">
        <v>61</v>
      </c>
      <c r="E1032" s="28">
        <v>1.2</v>
      </c>
      <c r="F1032" s="18"/>
      <c r="G1032" s="26">
        <f>ROUND(E1032*F1032,2)</f>
        <v>0</v>
      </c>
    </row>
    <row r="1033" spans="1:8" x14ac:dyDescent="0.35">
      <c r="A1033" s="16"/>
      <c r="B1033" s="16"/>
      <c r="C1033" s="16"/>
      <c r="D1033" s="19" t="s">
        <v>62</v>
      </c>
      <c r="E1033" s="29">
        <v>333.6</v>
      </c>
      <c r="F1033" s="9">
        <f>G1031+G1032</f>
        <v>0</v>
      </c>
      <c r="G1033" s="25">
        <f>ROUND(F1033*E1033,2)</f>
        <v>0</v>
      </c>
    </row>
    <row r="1034" spans="1:8" s="22" customFormat="1" x14ac:dyDescent="0.35">
      <c r="A1034" s="20"/>
      <c r="B1034" s="20"/>
      <c r="C1034" s="20"/>
      <c r="D1034" s="21"/>
      <c r="E1034" s="30"/>
      <c r="F1034" s="20"/>
      <c r="G1034" s="30"/>
      <c r="H1034" s="34"/>
    </row>
    <row r="1035" spans="1:8" x14ac:dyDescent="0.35">
      <c r="A1035" s="13" t="s">
        <v>63</v>
      </c>
      <c r="B1035" s="13" t="s">
        <v>10</v>
      </c>
      <c r="C1035" s="13" t="s">
        <v>11</v>
      </c>
      <c r="D1035" s="14" t="s">
        <v>64</v>
      </c>
      <c r="E1035" s="29">
        <v>19</v>
      </c>
      <c r="F1035" s="18"/>
      <c r="G1035" s="26">
        <f>ROUND(E1035*F1035,2)</f>
        <v>0</v>
      </c>
    </row>
    <row r="1036" spans="1:8" ht="84" x14ac:dyDescent="0.35">
      <c r="A1036" s="16"/>
      <c r="B1036" s="16"/>
      <c r="C1036" s="16"/>
      <c r="D1036" s="17" t="s">
        <v>65</v>
      </c>
      <c r="E1036" s="27"/>
      <c r="F1036" s="16"/>
      <c r="G1036" s="27"/>
    </row>
    <row r="1037" spans="1:8" x14ac:dyDescent="0.35">
      <c r="A1037" s="16"/>
      <c r="B1037" s="16"/>
      <c r="C1037" s="16"/>
      <c r="D1037" s="17"/>
      <c r="E1037" s="27"/>
      <c r="F1037" s="16"/>
      <c r="G1037" s="27"/>
    </row>
    <row r="1038" spans="1:8" x14ac:dyDescent="0.35">
      <c r="A1038" s="16"/>
      <c r="B1038" s="16"/>
      <c r="C1038" s="16"/>
      <c r="D1038" s="19" t="s">
        <v>241</v>
      </c>
      <c r="E1038" s="29">
        <v>1</v>
      </c>
      <c r="F1038" s="9">
        <f>G942+G958+G974+G990+G1006+G1022+G1027+G1033+G1035</f>
        <v>0</v>
      </c>
      <c r="G1038" s="25">
        <f>ROUND(F1038*E1038,2)</f>
        <v>0</v>
      </c>
    </row>
    <row r="1039" spans="1:8" s="22" customFormat="1" x14ac:dyDescent="0.35">
      <c r="A1039" s="20"/>
      <c r="B1039" s="20"/>
      <c r="C1039" s="20"/>
      <c r="D1039" s="21"/>
      <c r="E1039" s="30"/>
      <c r="F1039" s="20"/>
      <c r="G1039" s="30"/>
      <c r="H1039" s="34"/>
    </row>
    <row r="1040" spans="1:8" x14ac:dyDescent="0.35">
      <c r="A1040" s="10" t="s">
        <v>242</v>
      </c>
      <c r="B1040" s="10" t="s">
        <v>2</v>
      </c>
      <c r="C1040" s="10" t="s">
        <v>3</v>
      </c>
      <c r="D1040" s="11" t="s">
        <v>243</v>
      </c>
      <c r="E1040" s="25">
        <f>E1119</f>
        <v>1</v>
      </c>
      <c r="F1040" s="9">
        <f>F1119</f>
        <v>0</v>
      </c>
      <c r="G1040" s="25">
        <f>G1119</f>
        <v>0</v>
      </c>
    </row>
    <row r="1041" spans="1:8" x14ac:dyDescent="0.35">
      <c r="A1041" s="12" t="s">
        <v>244</v>
      </c>
      <c r="B1041" s="13" t="s">
        <v>10</v>
      </c>
      <c r="C1041" s="13" t="s">
        <v>11</v>
      </c>
      <c r="D1041" s="14" t="s">
        <v>9</v>
      </c>
      <c r="E1041" s="26">
        <f>E1055</f>
        <v>1</v>
      </c>
      <c r="F1041" s="15">
        <f>F1055</f>
        <v>0</v>
      </c>
      <c r="G1041" s="26">
        <f>G1055</f>
        <v>0</v>
      </c>
    </row>
    <row r="1042" spans="1:8" ht="199.5" x14ac:dyDescent="0.35">
      <c r="A1042" s="16"/>
      <c r="B1042" s="16"/>
      <c r="C1042" s="16"/>
      <c r="D1042" s="17" t="s">
        <v>245</v>
      </c>
      <c r="E1042" s="27"/>
      <c r="F1042" s="16"/>
      <c r="G1042" s="27"/>
    </row>
    <row r="1043" spans="1:8" x14ac:dyDescent="0.35">
      <c r="A1043" s="13" t="s">
        <v>13</v>
      </c>
      <c r="B1043" s="13" t="s">
        <v>15</v>
      </c>
      <c r="C1043" s="13" t="s">
        <v>11</v>
      </c>
      <c r="D1043" s="14" t="s">
        <v>14</v>
      </c>
      <c r="E1043" s="28">
        <v>4</v>
      </c>
      <c r="F1043" s="18"/>
      <c r="G1043" s="26">
        <f>ROUND(E1043*F1043,2)</f>
        <v>0</v>
      </c>
    </row>
    <row r="1044" spans="1:8" ht="220.5" x14ac:dyDescent="0.35">
      <c r="A1044" s="16"/>
      <c r="B1044" s="16"/>
      <c r="C1044" s="16"/>
      <c r="D1044" s="17" t="s">
        <v>16</v>
      </c>
      <c r="E1044" s="27"/>
      <c r="F1044" s="16"/>
      <c r="G1044" s="27"/>
    </row>
    <row r="1045" spans="1:8" x14ac:dyDescent="0.35">
      <c r="A1045" s="13" t="s">
        <v>17</v>
      </c>
      <c r="B1045" s="13" t="s">
        <v>15</v>
      </c>
      <c r="C1045" s="13" t="s">
        <v>11</v>
      </c>
      <c r="D1045" s="14" t="s">
        <v>18</v>
      </c>
      <c r="E1045" s="28">
        <v>4</v>
      </c>
      <c r="F1045" s="18"/>
      <c r="G1045" s="26">
        <f>ROUND(E1045*F1045,2)</f>
        <v>0</v>
      </c>
    </row>
    <row r="1046" spans="1:8" ht="94.5" x14ac:dyDescent="0.35">
      <c r="A1046" s="16"/>
      <c r="B1046" s="16"/>
      <c r="C1046" s="16"/>
      <c r="D1046" s="17" t="s">
        <v>19</v>
      </c>
      <c r="E1046" s="27"/>
      <c r="F1046" s="16"/>
      <c r="G1046" s="27"/>
    </row>
    <row r="1047" spans="1:8" x14ac:dyDescent="0.35">
      <c r="A1047" s="13" t="s">
        <v>20</v>
      </c>
      <c r="B1047" s="13" t="s">
        <v>22</v>
      </c>
      <c r="C1047" s="13" t="s">
        <v>11</v>
      </c>
      <c r="D1047" s="14" t="s">
        <v>21</v>
      </c>
      <c r="E1047" s="28">
        <v>4</v>
      </c>
      <c r="F1047" s="18"/>
      <c r="G1047" s="26">
        <f>ROUND(E1047*F1047,2)</f>
        <v>0</v>
      </c>
    </row>
    <row r="1048" spans="1:8" ht="73.5" x14ac:dyDescent="0.35">
      <c r="A1048" s="16"/>
      <c r="B1048" s="16"/>
      <c r="C1048" s="16"/>
      <c r="D1048" s="17" t="s">
        <v>23</v>
      </c>
      <c r="E1048" s="27"/>
      <c r="F1048" s="16"/>
      <c r="G1048" s="27"/>
    </row>
    <row r="1049" spans="1:8" x14ac:dyDescent="0.35">
      <c r="A1049" s="13" t="s">
        <v>24</v>
      </c>
      <c r="B1049" s="13" t="s">
        <v>22</v>
      </c>
      <c r="C1049" s="13" t="s">
        <v>11</v>
      </c>
      <c r="D1049" s="14" t="s">
        <v>25</v>
      </c>
      <c r="E1049" s="28">
        <v>4</v>
      </c>
      <c r="F1049" s="18"/>
      <c r="G1049" s="26">
        <f>ROUND(E1049*F1049,2)</f>
        <v>0</v>
      </c>
    </row>
    <row r="1050" spans="1:8" ht="31.5" x14ac:dyDescent="0.35">
      <c r="A1050" s="16"/>
      <c r="B1050" s="16"/>
      <c r="C1050" s="16"/>
      <c r="D1050" s="17" t="s">
        <v>26</v>
      </c>
      <c r="E1050" s="27"/>
      <c r="F1050" s="16"/>
      <c r="G1050" s="27"/>
    </row>
    <row r="1051" spans="1:8" x14ac:dyDescent="0.35">
      <c r="A1051" s="13" t="s">
        <v>27</v>
      </c>
      <c r="B1051" s="13" t="s">
        <v>15</v>
      </c>
      <c r="C1051" s="13" t="s">
        <v>11</v>
      </c>
      <c r="D1051" s="14" t="s">
        <v>28</v>
      </c>
      <c r="E1051" s="28">
        <v>4</v>
      </c>
      <c r="F1051" s="18"/>
      <c r="G1051" s="26">
        <f>ROUND(E1051*F1051,2)</f>
        <v>0</v>
      </c>
    </row>
    <row r="1052" spans="1:8" ht="42" x14ac:dyDescent="0.35">
      <c r="A1052" s="16"/>
      <c r="B1052" s="16"/>
      <c r="C1052" s="16"/>
      <c r="D1052" s="17" t="s">
        <v>29</v>
      </c>
      <c r="E1052" s="27"/>
      <c r="F1052" s="16"/>
      <c r="G1052" s="27"/>
    </row>
    <row r="1053" spans="1:8" x14ac:dyDescent="0.35">
      <c r="A1053" s="13" t="s">
        <v>30</v>
      </c>
      <c r="B1053" s="13" t="s">
        <v>15</v>
      </c>
      <c r="C1053" s="13" t="s">
        <v>11</v>
      </c>
      <c r="D1053" s="14" t="s">
        <v>31</v>
      </c>
      <c r="E1053" s="28">
        <v>4</v>
      </c>
      <c r="F1053" s="18"/>
      <c r="G1053" s="26">
        <f>ROUND(E1053*F1053,2)</f>
        <v>0</v>
      </c>
    </row>
    <row r="1054" spans="1:8" ht="21" x14ac:dyDescent="0.35">
      <c r="A1054" s="16"/>
      <c r="B1054" s="16"/>
      <c r="C1054" s="16"/>
      <c r="D1054" s="17" t="s">
        <v>32</v>
      </c>
      <c r="E1054" s="27"/>
      <c r="F1054" s="16"/>
      <c r="G1054" s="27"/>
    </row>
    <row r="1055" spans="1:8" x14ac:dyDescent="0.35">
      <c r="A1055" s="16"/>
      <c r="B1055" s="16"/>
      <c r="C1055" s="16"/>
      <c r="D1055" s="19" t="s">
        <v>246</v>
      </c>
      <c r="E1055" s="29">
        <v>1</v>
      </c>
      <c r="F1055" s="9">
        <f>G1043+G1045+G1047+G1049+G1051+G1053</f>
        <v>0</v>
      </c>
      <c r="G1055" s="25">
        <f>ROUND(F1055*E1055,2)</f>
        <v>0</v>
      </c>
    </row>
    <row r="1056" spans="1:8" s="22" customFormat="1" x14ac:dyDescent="0.35">
      <c r="A1056" s="20"/>
      <c r="B1056" s="20"/>
      <c r="C1056" s="20"/>
      <c r="D1056" s="21"/>
      <c r="E1056" s="30"/>
      <c r="F1056" s="20"/>
      <c r="G1056" s="30"/>
      <c r="H1056" s="34"/>
    </row>
    <row r="1057" spans="1:8" x14ac:dyDescent="0.35">
      <c r="A1057" s="12" t="s">
        <v>247</v>
      </c>
      <c r="B1057" s="13" t="s">
        <v>10</v>
      </c>
      <c r="C1057" s="13" t="s">
        <v>11</v>
      </c>
      <c r="D1057" s="14" t="s">
        <v>35</v>
      </c>
      <c r="E1057" s="26">
        <f>E1071</f>
        <v>3</v>
      </c>
      <c r="F1057" s="15">
        <f>F1071</f>
        <v>0</v>
      </c>
      <c r="G1057" s="26">
        <f>G1071</f>
        <v>0</v>
      </c>
    </row>
    <row r="1058" spans="1:8" ht="210" x14ac:dyDescent="0.35">
      <c r="A1058" s="16"/>
      <c r="B1058" s="16"/>
      <c r="C1058" s="16"/>
      <c r="D1058" s="17" t="s">
        <v>248</v>
      </c>
      <c r="E1058" s="27"/>
      <c r="F1058" s="16"/>
      <c r="G1058" s="27"/>
    </row>
    <row r="1059" spans="1:8" x14ac:dyDescent="0.35">
      <c r="A1059" s="13" t="s">
        <v>13</v>
      </c>
      <c r="B1059" s="13" t="s">
        <v>15</v>
      </c>
      <c r="C1059" s="13" t="s">
        <v>11</v>
      </c>
      <c r="D1059" s="14" t="s">
        <v>14</v>
      </c>
      <c r="E1059" s="28">
        <v>2</v>
      </c>
      <c r="F1059" s="18"/>
      <c r="G1059" s="26">
        <f>ROUND(E1059*F1059,2)</f>
        <v>0</v>
      </c>
    </row>
    <row r="1060" spans="1:8" ht="220.5" x14ac:dyDescent="0.35">
      <c r="A1060" s="16"/>
      <c r="B1060" s="16"/>
      <c r="C1060" s="16"/>
      <c r="D1060" s="17" t="s">
        <v>16</v>
      </c>
      <c r="E1060" s="27"/>
      <c r="F1060" s="16"/>
      <c r="G1060" s="27"/>
    </row>
    <row r="1061" spans="1:8" x14ac:dyDescent="0.35">
      <c r="A1061" s="13" t="s">
        <v>17</v>
      </c>
      <c r="B1061" s="13" t="s">
        <v>15</v>
      </c>
      <c r="C1061" s="13" t="s">
        <v>11</v>
      </c>
      <c r="D1061" s="14" t="s">
        <v>18</v>
      </c>
      <c r="E1061" s="28">
        <v>2</v>
      </c>
      <c r="F1061" s="18"/>
      <c r="G1061" s="26">
        <f>ROUND(E1061*F1061,2)</f>
        <v>0</v>
      </c>
    </row>
    <row r="1062" spans="1:8" ht="94.5" x14ac:dyDescent="0.35">
      <c r="A1062" s="16"/>
      <c r="B1062" s="16"/>
      <c r="C1062" s="16"/>
      <c r="D1062" s="17" t="s">
        <v>19</v>
      </c>
      <c r="E1062" s="27"/>
      <c r="F1062" s="16"/>
      <c r="G1062" s="27"/>
    </row>
    <row r="1063" spans="1:8" x14ac:dyDescent="0.35">
      <c r="A1063" s="13" t="s">
        <v>20</v>
      </c>
      <c r="B1063" s="13" t="s">
        <v>22</v>
      </c>
      <c r="C1063" s="13" t="s">
        <v>11</v>
      </c>
      <c r="D1063" s="14" t="s">
        <v>21</v>
      </c>
      <c r="E1063" s="28">
        <v>2</v>
      </c>
      <c r="F1063" s="18"/>
      <c r="G1063" s="26">
        <f>ROUND(E1063*F1063,2)</f>
        <v>0</v>
      </c>
    </row>
    <row r="1064" spans="1:8" ht="73.5" x14ac:dyDescent="0.35">
      <c r="A1064" s="16"/>
      <c r="B1064" s="16"/>
      <c r="C1064" s="16"/>
      <c r="D1064" s="17" t="s">
        <v>23</v>
      </c>
      <c r="E1064" s="27"/>
      <c r="F1064" s="16"/>
      <c r="G1064" s="27"/>
    </row>
    <row r="1065" spans="1:8" x14ac:dyDescent="0.35">
      <c r="A1065" s="13" t="s">
        <v>24</v>
      </c>
      <c r="B1065" s="13" t="s">
        <v>22</v>
      </c>
      <c r="C1065" s="13" t="s">
        <v>11</v>
      </c>
      <c r="D1065" s="14" t="s">
        <v>25</v>
      </c>
      <c r="E1065" s="28">
        <v>2</v>
      </c>
      <c r="F1065" s="18"/>
      <c r="G1065" s="26">
        <f>ROUND(E1065*F1065,2)</f>
        <v>0</v>
      </c>
    </row>
    <row r="1066" spans="1:8" ht="31.5" x14ac:dyDescent="0.35">
      <c r="A1066" s="16"/>
      <c r="B1066" s="16"/>
      <c r="C1066" s="16"/>
      <c r="D1066" s="17" t="s">
        <v>26</v>
      </c>
      <c r="E1066" s="27"/>
      <c r="F1066" s="16"/>
      <c r="G1066" s="27"/>
    </row>
    <row r="1067" spans="1:8" x14ac:dyDescent="0.35">
      <c r="A1067" s="13" t="s">
        <v>27</v>
      </c>
      <c r="B1067" s="13" t="s">
        <v>15</v>
      </c>
      <c r="C1067" s="13" t="s">
        <v>11</v>
      </c>
      <c r="D1067" s="14" t="s">
        <v>28</v>
      </c>
      <c r="E1067" s="28">
        <v>3</v>
      </c>
      <c r="F1067" s="18"/>
      <c r="G1067" s="26">
        <f>ROUND(E1067*F1067,2)</f>
        <v>0</v>
      </c>
    </row>
    <row r="1068" spans="1:8" ht="42" x14ac:dyDescent="0.35">
      <c r="A1068" s="16"/>
      <c r="B1068" s="16"/>
      <c r="C1068" s="16"/>
      <c r="D1068" s="17" t="s">
        <v>29</v>
      </c>
      <c r="E1068" s="27"/>
      <c r="F1068" s="16"/>
      <c r="G1068" s="27"/>
    </row>
    <row r="1069" spans="1:8" x14ac:dyDescent="0.35">
      <c r="A1069" s="13" t="s">
        <v>30</v>
      </c>
      <c r="B1069" s="13" t="s">
        <v>15</v>
      </c>
      <c r="C1069" s="13" t="s">
        <v>11</v>
      </c>
      <c r="D1069" s="14" t="s">
        <v>31</v>
      </c>
      <c r="E1069" s="28">
        <v>3</v>
      </c>
      <c r="F1069" s="18"/>
      <c r="G1069" s="26">
        <f>ROUND(E1069*F1069,2)</f>
        <v>0</v>
      </c>
    </row>
    <row r="1070" spans="1:8" ht="21" x14ac:dyDescent="0.35">
      <c r="A1070" s="16"/>
      <c r="B1070" s="16"/>
      <c r="C1070" s="16"/>
      <c r="D1070" s="17" t="s">
        <v>32</v>
      </c>
      <c r="E1070" s="27"/>
      <c r="F1070" s="16"/>
      <c r="G1070" s="27"/>
    </row>
    <row r="1071" spans="1:8" x14ac:dyDescent="0.35">
      <c r="A1071" s="16"/>
      <c r="B1071" s="16"/>
      <c r="C1071" s="16"/>
      <c r="D1071" s="19" t="s">
        <v>249</v>
      </c>
      <c r="E1071" s="29">
        <v>3</v>
      </c>
      <c r="F1071" s="9">
        <f>G1059+G1061+G1063+G1065+G1067+G1069</f>
        <v>0</v>
      </c>
      <c r="G1071" s="25">
        <f>ROUND(F1071*E1071,2)</f>
        <v>0</v>
      </c>
    </row>
    <row r="1072" spans="1:8" s="22" customFormat="1" x14ac:dyDescent="0.35">
      <c r="A1072" s="20"/>
      <c r="B1072" s="20"/>
      <c r="C1072" s="20"/>
      <c r="D1072" s="21"/>
      <c r="E1072" s="30"/>
      <c r="F1072" s="20"/>
      <c r="G1072" s="30"/>
      <c r="H1072" s="34"/>
    </row>
    <row r="1073" spans="1:8" x14ac:dyDescent="0.35">
      <c r="A1073" s="12" t="s">
        <v>250</v>
      </c>
      <c r="B1073" s="13" t="s">
        <v>10</v>
      </c>
      <c r="C1073" s="13" t="s">
        <v>11</v>
      </c>
      <c r="D1073" s="14" t="s">
        <v>39</v>
      </c>
      <c r="E1073" s="26">
        <f>E1087</f>
        <v>1</v>
      </c>
      <c r="F1073" s="15">
        <f>F1087</f>
        <v>0</v>
      </c>
      <c r="G1073" s="26">
        <f>G1087</f>
        <v>0</v>
      </c>
    </row>
    <row r="1074" spans="1:8" ht="210" x14ac:dyDescent="0.35">
      <c r="A1074" s="16"/>
      <c r="B1074" s="16"/>
      <c r="C1074" s="16"/>
      <c r="D1074" s="17" t="s">
        <v>251</v>
      </c>
      <c r="E1074" s="27"/>
      <c r="F1074" s="16"/>
      <c r="G1074" s="27"/>
    </row>
    <row r="1075" spans="1:8" x14ac:dyDescent="0.35">
      <c r="A1075" s="13" t="s">
        <v>13</v>
      </c>
      <c r="B1075" s="13" t="s">
        <v>15</v>
      </c>
      <c r="C1075" s="13" t="s">
        <v>11</v>
      </c>
      <c r="D1075" s="14" t="s">
        <v>14</v>
      </c>
      <c r="E1075" s="28">
        <v>2</v>
      </c>
      <c r="F1075" s="18"/>
      <c r="G1075" s="26">
        <f>ROUND(E1075*F1075,2)</f>
        <v>0</v>
      </c>
    </row>
    <row r="1076" spans="1:8" ht="220.5" x14ac:dyDescent="0.35">
      <c r="A1076" s="16"/>
      <c r="B1076" s="16"/>
      <c r="C1076" s="16"/>
      <c r="D1076" s="17" t="s">
        <v>16</v>
      </c>
      <c r="E1076" s="27"/>
      <c r="F1076" s="16"/>
      <c r="G1076" s="27"/>
    </row>
    <row r="1077" spans="1:8" x14ac:dyDescent="0.35">
      <c r="A1077" s="13" t="s">
        <v>17</v>
      </c>
      <c r="B1077" s="13" t="s">
        <v>15</v>
      </c>
      <c r="C1077" s="13" t="s">
        <v>11</v>
      </c>
      <c r="D1077" s="14" t="s">
        <v>18</v>
      </c>
      <c r="E1077" s="28">
        <v>2</v>
      </c>
      <c r="F1077" s="18"/>
      <c r="G1077" s="26">
        <f>ROUND(E1077*F1077,2)</f>
        <v>0</v>
      </c>
    </row>
    <row r="1078" spans="1:8" ht="94.5" x14ac:dyDescent="0.35">
      <c r="A1078" s="16"/>
      <c r="B1078" s="16"/>
      <c r="C1078" s="16"/>
      <c r="D1078" s="17" t="s">
        <v>19</v>
      </c>
      <c r="E1078" s="27"/>
      <c r="F1078" s="16"/>
      <c r="G1078" s="27"/>
    </row>
    <row r="1079" spans="1:8" x14ac:dyDescent="0.35">
      <c r="A1079" s="13" t="s">
        <v>20</v>
      </c>
      <c r="B1079" s="13" t="s">
        <v>22</v>
      </c>
      <c r="C1079" s="13" t="s">
        <v>11</v>
      </c>
      <c r="D1079" s="14" t="s">
        <v>21</v>
      </c>
      <c r="E1079" s="28">
        <v>2</v>
      </c>
      <c r="F1079" s="18"/>
      <c r="G1079" s="26">
        <f>ROUND(E1079*F1079,2)</f>
        <v>0</v>
      </c>
    </row>
    <row r="1080" spans="1:8" ht="73.5" x14ac:dyDescent="0.35">
      <c r="A1080" s="16"/>
      <c r="B1080" s="16"/>
      <c r="C1080" s="16"/>
      <c r="D1080" s="17" t="s">
        <v>23</v>
      </c>
      <c r="E1080" s="27"/>
      <c r="F1080" s="16"/>
      <c r="G1080" s="27"/>
    </row>
    <row r="1081" spans="1:8" x14ac:dyDescent="0.35">
      <c r="A1081" s="13" t="s">
        <v>24</v>
      </c>
      <c r="B1081" s="13" t="s">
        <v>22</v>
      </c>
      <c r="C1081" s="13" t="s">
        <v>11</v>
      </c>
      <c r="D1081" s="14" t="s">
        <v>25</v>
      </c>
      <c r="E1081" s="28">
        <v>2</v>
      </c>
      <c r="F1081" s="18"/>
      <c r="G1081" s="26">
        <f>ROUND(E1081*F1081,2)</f>
        <v>0</v>
      </c>
    </row>
    <row r="1082" spans="1:8" ht="31.5" x14ac:dyDescent="0.35">
      <c r="A1082" s="16"/>
      <c r="B1082" s="16"/>
      <c r="C1082" s="16"/>
      <c r="D1082" s="17" t="s">
        <v>26</v>
      </c>
      <c r="E1082" s="27"/>
      <c r="F1082" s="16"/>
      <c r="G1082" s="27"/>
    </row>
    <row r="1083" spans="1:8" x14ac:dyDescent="0.35">
      <c r="A1083" s="13" t="s">
        <v>27</v>
      </c>
      <c r="B1083" s="13" t="s">
        <v>15</v>
      </c>
      <c r="C1083" s="13" t="s">
        <v>11</v>
      </c>
      <c r="D1083" s="14" t="s">
        <v>28</v>
      </c>
      <c r="E1083" s="28">
        <v>3</v>
      </c>
      <c r="F1083" s="18"/>
      <c r="G1083" s="26">
        <f>ROUND(E1083*F1083,2)</f>
        <v>0</v>
      </c>
    </row>
    <row r="1084" spans="1:8" ht="42" x14ac:dyDescent="0.35">
      <c r="A1084" s="16"/>
      <c r="B1084" s="16"/>
      <c r="C1084" s="16"/>
      <c r="D1084" s="17" t="s">
        <v>29</v>
      </c>
      <c r="E1084" s="27"/>
      <c r="F1084" s="16"/>
      <c r="G1084" s="27"/>
    </row>
    <row r="1085" spans="1:8" x14ac:dyDescent="0.35">
      <c r="A1085" s="13" t="s">
        <v>30</v>
      </c>
      <c r="B1085" s="13" t="s">
        <v>15</v>
      </c>
      <c r="C1085" s="13" t="s">
        <v>11</v>
      </c>
      <c r="D1085" s="14" t="s">
        <v>31</v>
      </c>
      <c r="E1085" s="28">
        <v>3</v>
      </c>
      <c r="F1085" s="18"/>
      <c r="G1085" s="26">
        <f>ROUND(E1085*F1085,2)</f>
        <v>0</v>
      </c>
    </row>
    <row r="1086" spans="1:8" ht="21" x14ac:dyDescent="0.35">
      <c r="A1086" s="16"/>
      <c r="B1086" s="16"/>
      <c r="C1086" s="16"/>
      <c r="D1086" s="17" t="s">
        <v>32</v>
      </c>
      <c r="E1086" s="27"/>
      <c r="F1086" s="16"/>
      <c r="G1086" s="27"/>
    </row>
    <row r="1087" spans="1:8" x14ac:dyDescent="0.35">
      <c r="A1087" s="16"/>
      <c r="B1087" s="16"/>
      <c r="C1087" s="16"/>
      <c r="D1087" s="19" t="s">
        <v>252</v>
      </c>
      <c r="E1087" s="29">
        <v>1</v>
      </c>
      <c r="F1087" s="9">
        <f>G1075+G1077+G1079+G1081+G1083+G1085</f>
        <v>0</v>
      </c>
      <c r="G1087" s="25">
        <f>ROUND(F1087*E1087,2)</f>
        <v>0</v>
      </c>
    </row>
    <row r="1088" spans="1:8" s="22" customFormat="1" x14ac:dyDescent="0.35">
      <c r="A1088" s="20"/>
      <c r="B1088" s="20"/>
      <c r="C1088" s="20"/>
      <c r="D1088" s="21"/>
      <c r="E1088" s="30"/>
      <c r="F1088" s="20"/>
      <c r="G1088" s="30"/>
      <c r="H1088" s="34"/>
    </row>
    <row r="1089" spans="1:8" x14ac:dyDescent="0.35">
      <c r="A1089" s="12" t="s">
        <v>253</v>
      </c>
      <c r="B1089" s="13" t="s">
        <v>10</v>
      </c>
      <c r="C1089" s="13" t="s">
        <v>11</v>
      </c>
      <c r="D1089" s="14" t="s">
        <v>43</v>
      </c>
      <c r="E1089" s="26">
        <f>E1103</f>
        <v>3</v>
      </c>
      <c r="F1089" s="15">
        <f>F1103</f>
        <v>0</v>
      </c>
      <c r="G1089" s="26">
        <f>G1103</f>
        <v>0</v>
      </c>
    </row>
    <row r="1090" spans="1:8" ht="210" x14ac:dyDescent="0.35">
      <c r="A1090" s="16"/>
      <c r="B1090" s="16"/>
      <c r="C1090" s="16"/>
      <c r="D1090" s="17" t="s">
        <v>254</v>
      </c>
      <c r="E1090" s="27"/>
      <c r="F1090" s="16"/>
      <c r="G1090" s="27"/>
    </row>
    <row r="1091" spans="1:8" x14ac:dyDescent="0.35">
      <c r="A1091" s="13" t="s">
        <v>13</v>
      </c>
      <c r="B1091" s="13" t="s">
        <v>15</v>
      </c>
      <c r="C1091" s="13" t="s">
        <v>11</v>
      </c>
      <c r="D1091" s="14" t="s">
        <v>14</v>
      </c>
      <c r="E1091" s="28">
        <v>2</v>
      </c>
      <c r="F1091" s="18"/>
      <c r="G1091" s="26">
        <f>ROUND(E1091*F1091,2)</f>
        <v>0</v>
      </c>
    </row>
    <row r="1092" spans="1:8" ht="220.5" x14ac:dyDescent="0.35">
      <c r="A1092" s="16"/>
      <c r="B1092" s="16"/>
      <c r="C1092" s="16"/>
      <c r="D1092" s="17" t="s">
        <v>16</v>
      </c>
      <c r="E1092" s="27"/>
      <c r="F1092" s="16"/>
      <c r="G1092" s="27"/>
    </row>
    <row r="1093" spans="1:8" x14ac:dyDescent="0.35">
      <c r="A1093" s="13" t="s">
        <v>17</v>
      </c>
      <c r="B1093" s="13" t="s">
        <v>15</v>
      </c>
      <c r="C1093" s="13" t="s">
        <v>11</v>
      </c>
      <c r="D1093" s="14" t="s">
        <v>18</v>
      </c>
      <c r="E1093" s="28">
        <v>2</v>
      </c>
      <c r="F1093" s="18"/>
      <c r="G1093" s="26">
        <f>ROUND(E1093*F1093,2)</f>
        <v>0</v>
      </c>
    </row>
    <row r="1094" spans="1:8" ht="94.5" x14ac:dyDescent="0.35">
      <c r="A1094" s="16"/>
      <c r="B1094" s="16"/>
      <c r="C1094" s="16"/>
      <c r="D1094" s="17" t="s">
        <v>19</v>
      </c>
      <c r="E1094" s="27"/>
      <c r="F1094" s="16"/>
      <c r="G1094" s="27"/>
    </row>
    <row r="1095" spans="1:8" x14ac:dyDescent="0.35">
      <c r="A1095" s="13" t="s">
        <v>20</v>
      </c>
      <c r="B1095" s="13" t="s">
        <v>22</v>
      </c>
      <c r="C1095" s="13" t="s">
        <v>11</v>
      </c>
      <c r="D1095" s="14" t="s">
        <v>21</v>
      </c>
      <c r="E1095" s="28">
        <v>2</v>
      </c>
      <c r="F1095" s="18"/>
      <c r="G1095" s="26">
        <f>ROUND(E1095*F1095,2)</f>
        <v>0</v>
      </c>
    </row>
    <row r="1096" spans="1:8" ht="73.5" x14ac:dyDescent="0.35">
      <c r="A1096" s="16"/>
      <c r="B1096" s="16"/>
      <c r="C1096" s="16"/>
      <c r="D1096" s="17" t="s">
        <v>23</v>
      </c>
      <c r="E1096" s="27"/>
      <c r="F1096" s="16"/>
      <c r="G1096" s="27"/>
    </row>
    <row r="1097" spans="1:8" x14ac:dyDescent="0.35">
      <c r="A1097" s="13" t="s">
        <v>24</v>
      </c>
      <c r="B1097" s="13" t="s">
        <v>22</v>
      </c>
      <c r="C1097" s="13" t="s">
        <v>11</v>
      </c>
      <c r="D1097" s="14" t="s">
        <v>25</v>
      </c>
      <c r="E1097" s="28">
        <v>2</v>
      </c>
      <c r="F1097" s="18"/>
      <c r="G1097" s="26">
        <f>ROUND(E1097*F1097,2)</f>
        <v>0</v>
      </c>
    </row>
    <row r="1098" spans="1:8" ht="31.5" x14ac:dyDescent="0.35">
      <c r="A1098" s="16"/>
      <c r="B1098" s="16"/>
      <c r="C1098" s="16"/>
      <c r="D1098" s="17" t="s">
        <v>26</v>
      </c>
      <c r="E1098" s="27"/>
      <c r="F1098" s="16"/>
      <c r="G1098" s="27"/>
    </row>
    <row r="1099" spans="1:8" x14ac:dyDescent="0.35">
      <c r="A1099" s="13" t="s">
        <v>27</v>
      </c>
      <c r="B1099" s="13" t="s">
        <v>15</v>
      </c>
      <c r="C1099" s="13" t="s">
        <v>11</v>
      </c>
      <c r="D1099" s="14" t="s">
        <v>28</v>
      </c>
      <c r="E1099" s="28">
        <v>3</v>
      </c>
      <c r="F1099" s="18"/>
      <c r="G1099" s="26">
        <f>ROUND(E1099*F1099,2)</f>
        <v>0</v>
      </c>
    </row>
    <row r="1100" spans="1:8" ht="42" x14ac:dyDescent="0.35">
      <c r="A1100" s="16"/>
      <c r="B1100" s="16"/>
      <c r="C1100" s="16"/>
      <c r="D1100" s="17" t="s">
        <v>29</v>
      </c>
      <c r="E1100" s="27"/>
      <c r="F1100" s="16"/>
      <c r="G1100" s="27"/>
    </row>
    <row r="1101" spans="1:8" x14ac:dyDescent="0.35">
      <c r="A1101" s="13" t="s">
        <v>30</v>
      </c>
      <c r="B1101" s="13" t="s">
        <v>15</v>
      </c>
      <c r="C1101" s="13" t="s">
        <v>11</v>
      </c>
      <c r="D1101" s="14" t="s">
        <v>31</v>
      </c>
      <c r="E1101" s="28">
        <v>3</v>
      </c>
      <c r="F1101" s="18"/>
      <c r="G1101" s="26">
        <f>ROUND(E1101*F1101,2)</f>
        <v>0</v>
      </c>
    </row>
    <row r="1102" spans="1:8" ht="21" x14ac:dyDescent="0.35">
      <c r="A1102" s="16"/>
      <c r="B1102" s="16"/>
      <c r="C1102" s="16"/>
      <c r="D1102" s="17" t="s">
        <v>32</v>
      </c>
      <c r="E1102" s="27"/>
      <c r="F1102" s="16"/>
      <c r="G1102" s="27"/>
    </row>
    <row r="1103" spans="1:8" x14ac:dyDescent="0.35">
      <c r="A1103" s="16"/>
      <c r="B1103" s="16"/>
      <c r="C1103" s="16"/>
      <c r="D1103" s="19" t="s">
        <v>255</v>
      </c>
      <c r="E1103" s="29">
        <v>3</v>
      </c>
      <c r="F1103" s="9">
        <f>G1091+G1093+G1095+G1097+G1099+G1101</f>
        <v>0</v>
      </c>
      <c r="G1103" s="25">
        <f>ROUND(F1103*E1103,2)</f>
        <v>0</v>
      </c>
    </row>
    <row r="1104" spans="1:8" s="22" customFormat="1" x14ac:dyDescent="0.35">
      <c r="A1104" s="20"/>
      <c r="B1104" s="20"/>
      <c r="C1104" s="20"/>
      <c r="D1104" s="21"/>
      <c r="E1104" s="30"/>
      <c r="F1104" s="20"/>
      <c r="G1104" s="30"/>
      <c r="H1104" s="34"/>
    </row>
    <row r="1105" spans="1:8" x14ac:dyDescent="0.35">
      <c r="A1105" s="12" t="s">
        <v>46</v>
      </c>
      <c r="B1105" s="13" t="s">
        <v>10</v>
      </c>
      <c r="C1105" s="13" t="s">
        <v>48</v>
      </c>
      <c r="D1105" s="14" t="s">
        <v>47</v>
      </c>
      <c r="E1105" s="26">
        <f>E1108</f>
        <v>1250</v>
      </c>
      <c r="F1105" s="15">
        <f>F1108</f>
        <v>0</v>
      </c>
      <c r="G1105" s="26">
        <f>G1108</f>
        <v>0</v>
      </c>
    </row>
    <row r="1106" spans="1:8" ht="304.5" x14ac:dyDescent="0.35">
      <c r="A1106" s="16"/>
      <c r="B1106" s="16"/>
      <c r="C1106" s="16"/>
      <c r="D1106" s="17" t="s">
        <v>49</v>
      </c>
      <c r="E1106" s="27"/>
      <c r="F1106" s="16"/>
      <c r="G1106" s="27"/>
    </row>
    <row r="1107" spans="1:8" x14ac:dyDescent="0.35">
      <c r="A1107" s="13" t="s">
        <v>50</v>
      </c>
      <c r="B1107" s="13" t="s">
        <v>15</v>
      </c>
      <c r="C1107" s="13" t="s">
        <v>48</v>
      </c>
      <c r="D1107" s="14" t="s">
        <v>51</v>
      </c>
      <c r="E1107" s="28">
        <v>1</v>
      </c>
      <c r="F1107" s="18"/>
      <c r="G1107" s="26">
        <f>ROUND(E1107*F1107,2)</f>
        <v>0</v>
      </c>
    </row>
    <row r="1108" spans="1:8" x14ac:dyDescent="0.35">
      <c r="A1108" s="16"/>
      <c r="B1108" s="16"/>
      <c r="C1108" s="16"/>
      <c r="D1108" s="19" t="s">
        <v>52</v>
      </c>
      <c r="E1108" s="29">
        <v>1250</v>
      </c>
      <c r="F1108" s="9">
        <f>G1107</f>
        <v>0</v>
      </c>
      <c r="G1108" s="25">
        <f>ROUND(F1108*E1108,2)</f>
        <v>0</v>
      </c>
    </row>
    <row r="1109" spans="1:8" s="22" customFormat="1" x14ac:dyDescent="0.35">
      <c r="A1109" s="20"/>
      <c r="B1109" s="20"/>
      <c r="C1109" s="20"/>
      <c r="D1109" s="21"/>
      <c r="E1109" s="30"/>
      <c r="F1109" s="20"/>
      <c r="G1109" s="30"/>
      <c r="H1109" s="34"/>
    </row>
    <row r="1110" spans="1:8" x14ac:dyDescent="0.35">
      <c r="A1110" s="12" t="s">
        <v>53</v>
      </c>
      <c r="B1110" s="13" t="s">
        <v>10</v>
      </c>
      <c r="C1110" s="13" t="s">
        <v>55</v>
      </c>
      <c r="D1110" s="14" t="s">
        <v>54</v>
      </c>
      <c r="E1110" s="26">
        <f>E1114</f>
        <v>348</v>
      </c>
      <c r="F1110" s="15">
        <f>F1114</f>
        <v>0</v>
      </c>
      <c r="G1110" s="26">
        <f>G1114</f>
        <v>0</v>
      </c>
    </row>
    <row r="1111" spans="1:8" ht="42" x14ac:dyDescent="0.35">
      <c r="A1111" s="16"/>
      <c r="B1111" s="16"/>
      <c r="C1111" s="16"/>
      <c r="D1111" s="17" t="s">
        <v>56</v>
      </c>
      <c r="E1111" s="27"/>
      <c r="F1111" s="16"/>
      <c r="G1111" s="27"/>
    </row>
    <row r="1112" spans="1:8" x14ac:dyDescent="0.35">
      <c r="A1112" s="13" t="s">
        <v>57</v>
      </c>
      <c r="B1112" s="13" t="s">
        <v>15</v>
      </c>
      <c r="C1112" s="13" t="s">
        <v>59</v>
      </c>
      <c r="D1112" s="14" t="s">
        <v>58</v>
      </c>
      <c r="E1112" s="28">
        <v>1</v>
      </c>
      <c r="F1112" s="18"/>
      <c r="G1112" s="26">
        <f>ROUND(E1112*F1112,2)</f>
        <v>0</v>
      </c>
    </row>
    <row r="1113" spans="1:8" x14ac:dyDescent="0.35">
      <c r="A1113" s="13" t="s">
        <v>60</v>
      </c>
      <c r="B1113" s="13" t="s">
        <v>15</v>
      </c>
      <c r="C1113" s="13" t="s">
        <v>59</v>
      </c>
      <c r="D1113" s="14" t="s">
        <v>61</v>
      </c>
      <c r="E1113" s="28">
        <v>1.2</v>
      </c>
      <c r="F1113" s="18"/>
      <c r="G1113" s="26">
        <f>ROUND(E1113*F1113,2)</f>
        <v>0</v>
      </c>
    </row>
    <row r="1114" spans="1:8" x14ac:dyDescent="0.35">
      <c r="A1114" s="16"/>
      <c r="B1114" s="16"/>
      <c r="C1114" s="16"/>
      <c r="D1114" s="19" t="s">
        <v>62</v>
      </c>
      <c r="E1114" s="29">
        <v>348</v>
      </c>
      <c r="F1114" s="9">
        <f>G1112+G1113</f>
        <v>0</v>
      </c>
      <c r="G1114" s="25">
        <f>ROUND(F1114*E1114,2)</f>
        <v>0</v>
      </c>
    </row>
    <row r="1115" spans="1:8" s="22" customFormat="1" x14ac:dyDescent="0.35">
      <c r="A1115" s="20"/>
      <c r="B1115" s="20"/>
      <c r="C1115" s="20"/>
      <c r="D1115" s="21"/>
      <c r="E1115" s="30"/>
      <c r="F1115" s="20"/>
      <c r="G1115" s="30"/>
      <c r="H1115" s="34"/>
    </row>
    <row r="1116" spans="1:8" x14ac:dyDescent="0.35">
      <c r="A1116" s="13" t="s">
        <v>63</v>
      </c>
      <c r="B1116" s="13" t="s">
        <v>10</v>
      </c>
      <c r="C1116" s="13" t="s">
        <v>11</v>
      </c>
      <c r="D1116" s="14" t="s">
        <v>64</v>
      </c>
      <c r="E1116" s="29">
        <v>18</v>
      </c>
      <c r="F1116" s="18"/>
      <c r="G1116" s="26">
        <f>ROUND(E1116*F1116,2)</f>
        <v>0</v>
      </c>
    </row>
    <row r="1117" spans="1:8" ht="84" x14ac:dyDescent="0.35">
      <c r="A1117" s="16"/>
      <c r="B1117" s="16"/>
      <c r="C1117" s="16"/>
      <c r="D1117" s="17" t="s">
        <v>65</v>
      </c>
      <c r="E1117" s="27"/>
      <c r="F1117" s="16"/>
      <c r="G1117" s="27"/>
    </row>
    <row r="1118" spans="1:8" x14ac:dyDescent="0.35">
      <c r="A1118" s="16"/>
      <c r="B1118" s="16"/>
      <c r="C1118" s="16"/>
      <c r="D1118" s="17"/>
      <c r="E1118" s="27"/>
      <c r="F1118" s="16"/>
      <c r="G1118" s="27"/>
    </row>
    <row r="1119" spans="1:8" x14ac:dyDescent="0.35">
      <c r="A1119" s="16"/>
      <c r="B1119" s="16"/>
      <c r="C1119" s="16"/>
      <c r="D1119" s="19" t="s">
        <v>256</v>
      </c>
      <c r="E1119" s="29">
        <v>1</v>
      </c>
      <c r="F1119" s="9">
        <f>G1055+G1071+G1087+G1103+G1108+G1114+G1116</f>
        <v>0</v>
      </c>
      <c r="G1119" s="25">
        <f>ROUND(F1119*E1119,2)</f>
        <v>0</v>
      </c>
    </row>
    <row r="1120" spans="1:8" s="22" customFormat="1" x14ac:dyDescent="0.35">
      <c r="A1120" s="20"/>
      <c r="B1120" s="20"/>
      <c r="C1120" s="20"/>
      <c r="D1120" s="21"/>
      <c r="E1120" s="30"/>
      <c r="F1120" s="20"/>
      <c r="G1120" s="30"/>
      <c r="H1120" s="34"/>
    </row>
    <row r="1121" spans="1:7" x14ac:dyDescent="0.35">
      <c r="A1121" s="10" t="s">
        <v>257</v>
      </c>
      <c r="B1121" s="10" t="s">
        <v>2</v>
      </c>
      <c r="C1121" s="10" t="s">
        <v>3</v>
      </c>
      <c r="D1121" s="11" t="s">
        <v>258</v>
      </c>
      <c r="E1121" s="25">
        <f>E1200</f>
        <v>1</v>
      </c>
      <c r="F1121" s="9">
        <f>F1200</f>
        <v>0</v>
      </c>
      <c r="G1121" s="25">
        <f>G1200</f>
        <v>0</v>
      </c>
    </row>
    <row r="1122" spans="1:7" x14ac:dyDescent="0.35">
      <c r="A1122" s="12" t="s">
        <v>259</v>
      </c>
      <c r="B1122" s="13" t="s">
        <v>10</v>
      </c>
      <c r="C1122" s="13" t="s">
        <v>11</v>
      </c>
      <c r="D1122" s="14" t="s">
        <v>9</v>
      </c>
      <c r="E1122" s="26">
        <f>E1136</f>
        <v>1</v>
      </c>
      <c r="F1122" s="15">
        <f>F1136</f>
        <v>0</v>
      </c>
      <c r="G1122" s="26">
        <f>G1136</f>
        <v>0</v>
      </c>
    </row>
    <row r="1123" spans="1:7" ht="199.5" x14ac:dyDescent="0.35">
      <c r="A1123" s="16"/>
      <c r="B1123" s="16"/>
      <c r="C1123" s="16"/>
      <c r="D1123" s="17" t="s">
        <v>260</v>
      </c>
      <c r="E1123" s="27"/>
      <c r="F1123" s="16"/>
      <c r="G1123" s="27"/>
    </row>
    <row r="1124" spans="1:7" x14ac:dyDescent="0.35">
      <c r="A1124" s="13" t="s">
        <v>13</v>
      </c>
      <c r="B1124" s="13" t="s">
        <v>15</v>
      </c>
      <c r="C1124" s="13" t="s">
        <v>11</v>
      </c>
      <c r="D1124" s="14" t="s">
        <v>14</v>
      </c>
      <c r="E1124" s="28">
        <v>3</v>
      </c>
      <c r="F1124" s="18"/>
      <c r="G1124" s="26">
        <f>ROUND(E1124*F1124,2)</f>
        <v>0</v>
      </c>
    </row>
    <row r="1125" spans="1:7" ht="220.5" x14ac:dyDescent="0.35">
      <c r="A1125" s="16"/>
      <c r="B1125" s="16"/>
      <c r="C1125" s="16"/>
      <c r="D1125" s="17" t="s">
        <v>16</v>
      </c>
      <c r="E1125" s="27"/>
      <c r="F1125" s="16"/>
      <c r="G1125" s="27"/>
    </row>
    <row r="1126" spans="1:7" x14ac:dyDescent="0.35">
      <c r="A1126" s="13" t="s">
        <v>17</v>
      </c>
      <c r="B1126" s="13" t="s">
        <v>15</v>
      </c>
      <c r="C1126" s="13" t="s">
        <v>11</v>
      </c>
      <c r="D1126" s="14" t="s">
        <v>18</v>
      </c>
      <c r="E1126" s="28">
        <v>3</v>
      </c>
      <c r="F1126" s="18"/>
      <c r="G1126" s="26">
        <f>ROUND(E1126*F1126,2)</f>
        <v>0</v>
      </c>
    </row>
    <row r="1127" spans="1:7" ht="94.5" x14ac:dyDescent="0.35">
      <c r="A1127" s="16"/>
      <c r="B1127" s="16"/>
      <c r="C1127" s="16"/>
      <c r="D1127" s="17" t="s">
        <v>19</v>
      </c>
      <c r="E1127" s="27"/>
      <c r="F1127" s="16"/>
      <c r="G1127" s="27"/>
    </row>
    <row r="1128" spans="1:7" x14ac:dyDescent="0.35">
      <c r="A1128" s="13" t="s">
        <v>20</v>
      </c>
      <c r="B1128" s="13" t="s">
        <v>22</v>
      </c>
      <c r="C1128" s="13" t="s">
        <v>11</v>
      </c>
      <c r="D1128" s="14" t="s">
        <v>21</v>
      </c>
      <c r="E1128" s="28">
        <v>3</v>
      </c>
      <c r="F1128" s="18"/>
      <c r="G1128" s="26">
        <f>ROUND(E1128*F1128,2)</f>
        <v>0</v>
      </c>
    </row>
    <row r="1129" spans="1:7" ht="73.5" x14ac:dyDescent="0.35">
      <c r="A1129" s="16"/>
      <c r="B1129" s="16"/>
      <c r="C1129" s="16"/>
      <c r="D1129" s="17" t="s">
        <v>23</v>
      </c>
      <c r="E1129" s="27"/>
      <c r="F1129" s="16"/>
      <c r="G1129" s="27"/>
    </row>
    <row r="1130" spans="1:7" x14ac:dyDescent="0.35">
      <c r="A1130" s="13" t="s">
        <v>24</v>
      </c>
      <c r="B1130" s="13" t="s">
        <v>22</v>
      </c>
      <c r="C1130" s="13" t="s">
        <v>11</v>
      </c>
      <c r="D1130" s="14" t="s">
        <v>25</v>
      </c>
      <c r="E1130" s="28">
        <v>3</v>
      </c>
      <c r="F1130" s="18"/>
      <c r="G1130" s="26">
        <f>ROUND(E1130*F1130,2)</f>
        <v>0</v>
      </c>
    </row>
    <row r="1131" spans="1:7" ht="31.5" x14ac:dyDescent="0.35">
      <c r="A1131" s="16"/>
      <c r="B1131" s="16"/>
      <c r="C1131" s="16"/>
      <c r="D1131" s="17" t="s">
        <v>26</v>
      </c>
      <c r="E1131" s="27"/>
      <c r="F1131" s="16"/>
      <c r="G1131" s="27"/>
    </row>
    <row r="1132" spans="1:7" x14ac:dyDescent="0.35">
      <c r="A1132" s="13" t="s">
        <v>27</v>
      </c>
      <c r="B1132" s="13" t="s">
        <v>15</v>
      </c>
      <c r="C1132" s="13" t="s">
        <v>11</v>
      </c>
      <c r="D1132" s="14" t="s">
        <v>28</v>
      </c>
      <c r="E1132" s="28">
        <v>3</v>
      </c>
      <c r="F1132" s="18"/>
      <c r="G1132" s="26">
        <f>ROUND(E1132*F1132,2)</f>
        <v>0</v>
      </c>
    </row>
    <row r="1133" spans="1:7" ht="42" x14ac:dyDescent="0.35">
      <c r="A1133" s="16"/>
      <c r="B1133" s="16"/>
      <c r="C1133" s="16"/>
      <c r="D1133" s="17" t="s">
        <v>29</v>
      </c>
      <c r="E1133" s="27"/>
      <c r="F1133" s="16"/>
      <c r="G1133" s="27"/>
    </row>
    <row r="1134" spans="1:7" x14ac:dyDescent="0.35">
      <c r="A1134" s="13" t="s">
        <v>30</v>
      </c>
      <c r="B1134" s="13" t="s">
        <v>15</v>
      </c>
      <c r="C1134" s="13" t="s">
        <v>11</v>
      </c>
      <c r="D1134" s="14" t="s">
        <v>31</v>
      </c>
      <c r="E1134" s="28">
        <v>3</v>
      </c>
      <c r="F1134" s="18"/>
      <c r="G1134" s="26">
        <f>ROUND(E1134*F1134,2)</f>
        <v>0</v>
      </c>
    </row>
    <row r="1135" spans="1:7" ht="21" x14ac:dyDescent="0.35">
      <c r="A1135" s="16"/>
      <c r="B1135" s="16"/>
      <c r="C1135" s="16"/>
      <c r="D1135" s="17" t="s">
        <v>32</v>
      </c>
      <c r="E1135" s="27"/>
      <c r="F1135" s="16"/>
      <c r="G1135" s="27"/>
    </row>
    <row r="1136" spans="1:7" x14ac:dyDescent="0.35">
      <c r="A1136" s="16"/>
      <c r="B1136" s="16"/>
      <c r="C1136" s="16"/>
      <c r="D1136" s="19" t="s">
        <v>261</v>
      </c>
      <c r="E1136" s="29">
        <v>1</v>
      </c>
      <c r="F1136" s="9">
        <f>G1124+G1126+G1128+G1130+G1132+G1134</f>
        <v>0</v>
      </c>
      <c r="G1136" s="25">
        <f>ROUND(F1136*E1136,2)</f>
        <v>0</v>
      </c>
    </row>
    <row r="1137" spans="1:8" s="22" customFormat="1" x14ac:dyDescent="0.35">
      <c r="A1137" s="20"/>
      <c r="B1137" s="20"/>
      <c r="C1137" s="20"/>
      <c r="D1137" s="21"/>
      <c r="E1137" s="30"/>
      <c r="F1137" s="20"/>
      <c r="G1137" s="30"/>
      <c r="H1137" s="34"/>
    </row>
    <row r="1138" spans="1:8" x14ac:dyDescent="0.35">
      <c r="A1138" s="12" t="s">
        <v>262</v>
      </c>
      <c r="B1138" s="13" t="s">
        <v>10</v>
      </c>
      <c r="C1138" s="13" t="s">
        <v>11</v>
      </c>
      <c r="D1138" s="14" t="s">
        <v>43</v>
      </c>
      <c r="E1138" s="26">
        <f>E1152</f>
        <v>1</v>
      </c>
      <c r="F1138" s="15">
        <f>F1152</f>
        <v>0</v>
      </c>
      <c r="G1138" s="26">
        <f>G1152</f>
        <v>0</v>
      </c>
    </row>
    <row r="1139" spans="1:8" ht="210" x14ac:dyDescent="0.35">
      <c r="A1139" s="16"/>
      <c r="B1139" s="16"/>
      <c r="C1139" s="16"/>
      <c r="D1139" s="17" t="s">
        <v>263</v>
      </c>
      <c r="E1139" s="27"/>
      <c r="F1139" s="16"/>
      <c r="G1139" s="27"/>
    </row>
    <row r="1140" spans="1:8" x14ac:dyDescent="0.35">
      <c r="A1140" s="13" t="s">
        <v>13</v>
      </c>
      <c r="B1140" s="13" t="s">
        <v>15</v>
      </c>
      <c r="C1140" s="13" t="s">
        <v>11</v>
      </c>
      <c r="D1140" s="14" t="s">
        <v>14</v>
      </c>
      <c r="E1140" s="28">
        <v>1</v>
      </c>
      <c r="F1140" s="18"/>
      <c r="G1140" s="26">
        <f>ROUND(E1140*F1140,2)</f>
        <v>0</v>
      </c>
    </row>
    <row r="1141" spans="1:8" ht="220.5" x14ac:dyDescent="0.35">
      <c r="A1141" s="16"/>
      <c r="B1141" s="16"/>
      <c r="C1141" s="16"/>
      <c r="D1141" s="17" t="s">
        <v>16</v>
      </c>
      <c r="E1141" s="27"/>
      <c r="F1141" s="16"/>
      <c r="G1141" s="27"/>
    </row>
    <row r="1142" spans="1:8" x14ac:dyDescent="0.35">
      <c r="A1142" s="13" t="s">
        <v>17</v>
      </c>
      <c r="B1142" s="13" t="s">
        <v>15</v>
      </c>
      <c r="C1142" s="13" t="s">
        <v>11</v>
      </c>
      <c r="D1142" s="14" t="s">
        <v>18</v>
      </c>
      <c r="E1142" s="28">
        <v>1</v>
      </c>
      <c r="F1142" s="18"/>
      <c r="G1142" s="26">
        <f>ROUND(E1142*F1142,2)</f>
        <v>0</v>
      </c>
    </row>
    <row r="1143" spans="1:8" ht="94.5" x14ac:dyDescent="0.35">
      <c r="A1143" s="16"/>
      <c r="B1143" s="16"/>
      <c r="C1143" s="16"/>
      <c r="D1143" s="17" t="s">
        <v>19</v>
      </c>
      <c r="E1143" s="27"/>
      <c r="F1143" s="16"/>
      <c r="G1143" s="27"/>
    </row>
    <row r="1144" spans="1:8" x14ac:dyDescent="0.35">
      <c r="A1144" s="13" t="s">
        <v>20</v>
      </c>
      <c r="B1144" s="13" t="s">
        <v>22</v>
      </c>
      <c r="C1144" s="13" t="s">
        <v>11</v>
      </c>
      <c r="D1144" s="14" t="s">
        <v>21</v>
      </c>
      <c r="E1144" s="28">
        <v>1</v>
      </c>
      <c r="F1144" s="18"/>
      <c r="G1144" s="26">
        <f>ROUND(E1144*F1144,2)</f>
        <v>0</v>
      </c>
    </row>
    <row r="1145" spans="1:8" ht="73.5" x14ac:dyDescent="0.35">
      <c r="A1145" s="16"/>
      <c r="B1145" s="16"/>
      <c r="C1145" s="16"/>
      <c r="D1145" s="17" t="s">
        <v>23</v>
      </c>
      <c r="E1145" s="27"/>
      <c r="F1145" s="16"/>
      <c r="G1145" s="27"/>
    </row>
    <row r="1146" spans="1:8" x14ac:dyDescent="0.35">
      <c r="A1146" s="13" t="s">
        <v>24</v>
      </c>
      <c r="B1146" s="13" t="s">
        <v>22</v>
      </c>
      <c r="C1146" s="13" t="s">
        <v>11</v>
      </c>
      <c r="D1146" s="14" t="s">
        <v>25</v>
      </c>
      <c r="E1146" s="28">
        <v>1</v>
      </c>
      <c r="F1146" s="18"/>
      <c r="G1146" s="26">
        <f>ROUND(E1146*F1146,2)</f>
        <v>0</v>
      </c>
    </row>
    <row r="1147" spans="1:8" ht="31.5" x14ac:dyDescent="0.35">
      <c r="A1147" s="16"/>
      <c r="B1147" s="16"/>
      <c r="C1147" s="16"/>
      <c r="D1147" s="17" t="s">
        <v>26</v>
      </c>
      <c r="E1147" s="27"/>
      <c r="F1147" s="16"/>
      <c r="G1147" s="27"/>
    </row>
    <row r="1148" spans="1:8" x14ac:dyDescent="0.35">
      <c r="A1148" s="13" t="s">
        <v>27</v>
      </c>
      <c r="B1148" s="13" t="s">
        <v>15</v>
      </c>
      <c r="C1148" s="13" t="s">
        <v>11</v>
      </c>
      <c r="D1148" s="14" t="s">
        <v>28</v>
      </c>
      <c r="E1148" s="28">
        <v>1</v>
      </c>
      <c r="F1148" s="18"/>
      <c r="G1148" s="26">
        <f>ROUND(E1148*F1148,2)</f>
        <v>0</v>
      </c>
    </row>
    <row r="1149" spans="1:8" ht="42" x14ac:dyDescent="0.35">
      <c r="A1149" s="16"/>
      <c r="B1149" s="16"/>
      <c r="C1149" s="16"/>
      <c r="D1149" s="17" t="s">
        <v>29</v>
      </c>
      <c r="E1149" s="27"/>
      <c r="F1149" s="16"/>
      <c r="G1149" s="27"/>
    </row>
    <row r="1150" spans="1:8" x14ac:dyDescent="0.35">
      <c r="A1150" s="13" t="s">
        <v>30</v>
      </c>
      <c r="B1150" s="13" t="s">
        <v>15</v>
      </c>
      <c r="C1150" s="13" t="s">
        <v>11</v>
      </c>
      <c r="D1150" s="14" t="s">
        <v>31</v>
      </c>
      <c r="E1150" s="28">
        <v>1</v>
      </c>
      <c r="F1150" s="18"/>
      <c r="G1150" s="26">
        <f>ROUND(E1150*F1150,2)</f>
        <v>0</v>
      </c>
    </row>
    <row r="1151" spans="1:8" ht="21" x14ac:dyDescent="0.35">
      <c r="A1151" s="16"/>
      <c r="B1151" s="16"/>
      <c r="C1151" s="16"/>
      <c r="D1151" s="17" t="s">
        <v>32</v>
      </c>
      <c r="E1151" s="27"/>
      <c r="F1151" s="16"/>
      <c r="G1151" s="27"/>
    </row>
    <row r="1152" spans="1:8" x14ac:dyDescent="0.35">
      <c r="A1152" s="16"/>
      <c r="B1152" s="16"/>
      <c r="C1152" s="16"/>
      <c r="D1152" s="19" t="s">
        <v>264</v>
      </c>
      <c r="E1152" s="29">
        <v>1</v>
      </c>
      <c r="F1152" s="9">
        <f>G1140+G1142+G1144+G1146+G1148+G1150</f>
        <v>0</v>
      </c>
      <c r="G1152" s="25">
        <f>ROUND(F1152*E1152,2)</f>
        <v>0</v>
      </c>
    </row>
    <row r="1153" spans="1:8" s="22" customFormat="1" x14ac:dyDescent="0.35">
      <c r="A1153" s="20"/>
      <c r="B1153" s="20"/>
      <c r="C1153" s="20"/>
      <c r="D1153" s="21"/>
      <c r="E1153" s="30"/>
      <c r="F1153" s="20"/>
      <c r="G1153" s="30"/>
      <c r="H1153" s="34"/>
    </row>
    <row r="1154" spans="1:8" x14ac:dyDescent="0.35">
      <c r="A1154" s="12" t="s">
        <v>265</v>
      </c>
      <c r="B1154" s="13" t="s">
        <v>10</v>
      </c>
      <c r="C1154" s="13" t="s">
        <v>11</v>
      </c>
      <c r="D1154" s="14" t="s">
        <v>266</v>
      </c>
      <c r="E1154" s="26">
        <f>E1168</f>
        <v>1</v>
      </c>
      <c r="F1154" s="15">
        <f>F1168</f>
        <v>0</v>
      </c>
      <c r="G1154" s="26">
        <f>G1168</f>
        <v>0</v>
      </c>
    </row>
    <row r="1155" spans="1:8" ht="199.5" x14ac:dyDescent="0.35">
      <c r="A1155" s="16"/>
      <c r="B1155" s="16"/>
      <c r="C1155" s="16"/>
      <c r="D1155" s="17" t="s">
        <v>267</v>
      </c>
      <c r="E1155" s="27"/>
      <c r="F1155" s="16"/>
      <c r="G1155" s="27"/>
    </row>
    <row r="1156" spans="1:8" x14ac:dyDescent="0.35">
      <c r="A1156" s="13" t="s">
        <v>13</v>
      </c>
      <c r="B1156" s="13" t="s">
        <v>15</v>
      </c>
      <c r="C1156" s="13" t="s">
        <v>11</v>
      </c>
      <c r="D1156" s="14" t="s">
        <v>14</v>
      </c>
      <c r="E1156" s="28">
        <v>1</v>
      </c>
      <c r="F1156" s="18"/>
      <c r="G1156" s="26">
        <f>ROUND(E1156*F1156,2)</f>
        <v>0</v>
      </c>
    </row>
    <row r="1157" spans="1:8" ht="220.5" x14ac:dyDescent="0.35">
      <c r="A1157" s="16"/>
      <c r="B1157" s="16"/>
      <c r="C1157" s="16"/>
      <c r="D1157" s="17" t="s">
        <v>16</v>
      </c>
      <c r="E1157" s="27"/>
      <c r="F1157" s="16"/>
      <c r="G1157" s="27"/>
    </row>
    <row r="1158" spans="1:8" x14ac:dyDescent="0.35">
      <c r="A1158" s="13" t="s">
        <v>17</v>
      </c>
      <c r="B1158" s="13" t="s">
        <v>15</v>
      </c>
      <c r="C1158" s="13" t="s">
        <v>11</v>
      </c>
      <c r="D1158" s="14" t="s">
        <v>18</v>
      </c>
      <c r="E1158" s="28">
        <v>1</v>
      </c>
      <c r="F1158" s="18"/>
      <c r="G1158" s="26">
        <f>ROUND(E1158*F1158,2)</f>
        <v>0</v>
      </c>
    </row>
    <row r="1159" spans="1:8" ht="94.5" x14ac:dyDescent="0.35">
      <c r="A1159" s="16"/>
      <c r="B1159" s="16"/>
      <c r="C1159" s="16"/>
      <c r="D1159" s="17" t="s">
        <v>19</v>
      </c>
      <c r="E1159" s="27"/>
      <c r="F1159" s="16"/>
      <c r="G1159" s="27"/>
    </row>
    <row r="1160" spans="1:8" x14ac:dyDescent="0.35">
      <c r="A1160" s="13" t="s">
        <v>20</v>
      </c>
      <c r="B1160" s="13" t="s">
        <v>22</v>
      </c>
      <c r="C1160" s="13" t="s">
        <v>11</v>
      </c>
      <c r="D1160" s="14" t="s">
        <v>21</v>
      </c>
      <c r="E1160" s="28">
        <v>1</v>
      </c>
      <c r="F1160" s="18"/>
      <c r="G1160" s="26">
        <f>ROUND(E1160*F1160,2)</f>
        <v>0</v>
      </c>
    </row>
    <row r="1161" spans="1:8" ht="73.5" x14ac:dyDescent="0.35">
      <c r="A1161" s="16"/>
      <c r="B1161" s="16"/>
      <c r="C1161" s="16"/>
      <c r="D1161" s="17" t="s">
        <v>23</v>
      </c>
      <c r="E1161" s="27"/>
      <c r="F1161" s="16"/>
      <c r="G1161" s="27"/>
    </row>
    <row r="1162" spans="1:8" x14ac:dyDescent="0.35">
      <c r="A1162" s="13" t="s">
        <v>24</v>
      </c>
      <c r="B1162" s="13" t="s">
        <v>22</v>
      </c>
      <c r="C1162" s="13" t="s">
        <v>11</v>
      </c>
      <c r="D1162" s="14" t="s">
        <v>25</v>
      </c>
      <c r="E1162" s="28">
        <v>1</v>
      </c>
      <c r="F1162" s="18"/>
      <c r="G1162" s="26">
        <f>ROUND(E1162*F1162,2)</f>
        <v>0</v>
      </c>
    </row>
    <row r="1163" spans="1:8" ht="31.5" x14ac:dyDescent="0.35">
      <c r="A1163" s="16"/>
      <c r="B1163" s="16"/>
      <c r="C1163" s="16"/>
      <c r="D1163" s="17" t="s">
        <v>26</v>
      </c>
      <c r="E1163" s="27"/>
      <c r="F1163" s="16"/>
      <c r="G1163" s="27"/>
    </row>
    <row r="1164" spans="1:8" x14ac:dyDescent="0.35">
      <c r="A1164" s="13" t="s">
        <v>27</v>
      </c>
      <c r="B1164" s="13" t="s">
        <v>15</v>
      </c>
      <c r="C1164" s="13" t="s">
        <v>11</v>
      </c>
      <c r="D1164" s="14" t="s">
        <v>28</v>
      </c>
      <c r="E1164" s="28">
        <v>1</v>
      </c>
      <c r="F1164" s="18"/>
      <c r="G1164" s="26">
        <f>ROUND(E1164*F1164,2)</f>
        <v>0</v>
      </c>
    </row>
    <row r="1165" spans="1:8" ht="42" x14ac:dyDescent="0.35">
      <c r="A1165" s="16"/>
      <c r="B1165" s="16"/>
      <c r="C1165" s="16"/>
      <c r="D1165" s="17" t="s">
        <v>29</v>
      </c>
      <c r="E1165" s="27"/>
      <c r="F1165" s="16"/>
      <c r="G1165" s="27"/>
    </row>
    <row r="1166" spans="1:8" x14ac:dyDescent="0.35">
      <c r="A1166" s="13" t="s">
        <v>30</v>
      </c>
      <c r="B1166" s="13" t="s">
        <v>15</v>
      </c>
      <c r="C1166" s="13" t="s">
        <v>11</v>
      </c>
      <c r="D1166" s="14" t="s">
        <v>31</v>
      </c>
      <c r="E1166" s="28">
        <v>1</v>
      </c>
      <c r="F1166" s="18"/>
      <c r="G1166" s="26">
        <f>ROUND(E1166*F1166,2)</f>
        <v>0</v>
      </c>
    </row>
    <row r="1167" spans="1:8" ht="21" x14ac:dyDescent="0.35">
      <c r="A1167" s="16"/>
      <c r="B1167" s="16"/>
      <c r="C1167" s="16"/>
      <c r="D1167" s="17" t="s">
        <v>32</v>
      </c>
      <c r="E1167" s="27"/>
      <c r="F1167" s="16"/>
      <c r="G1167" s="27"/>
    </row>
    <row r="1168" spans="1:8" x14ac:dyDescent="0.35">
      <c r="A1168" s="16"/>
      <c r="B1168" s="16"/>
      <c r="C1168" s="16"/>
      <c r="D1168" s="19" t="s">
        <v>268</v>
      </c>
      <c r="E1168" s="29">
        <v>1</v>
      </c>
      <c r="F1168" s="9">
        <f>G1156+G1158+G1160+G1162+G1164+G1166</f>
        <v>0</v>
      </c>
      <c r="G1168" s="25">
        <f>ROUND(F1168*E1168,2)</f>
        <v>0</v>
      </c>
    </row>
    <row r="1169" spans="1:8" s="22" customFormat="1" x14ac:dyDescent="0.35">
      <c r="A1169" s="20"/>
      <c r="B1169" s="20"/>
      <c r="C1169" s="20"/>
      <c r="D1169" s="21"/>
      <c r="E1169" s="30"/>
      <c r="F1169" s="20"/>
      <c r="G1169" s="30"/>
      <c r="H1169" s="34"/>
    </row>
    <row r="1170" spans="1:8" x14ac:dyDescent="0.35">
      <c r="A1170" s="12" t="s">
        <v>269</v>
      </c>
      <c r="B1170" s="13" t="s">
        <v>10</v>
      </c>
      <c r="C1170" s="13" t="s">
        <v>11</v>
      </c>
      <c r="D1170" s="14" t="s">
        <v>270</v>
      </c>
      <c r="E1170" s="26">
        <f>E1184</f>
        <v>1</v>
      </c>
      <c r="F1170" s="15">
        <f>F1184</f>
        <v>0</v>
      </c>
      <c r="G1170" s="26">
        <f>G1184</f>
        <v>0</v>
      </c>
    </row>
    <row r="1171" spans="1:8" ht="199.5" x14ac:dyDescent="0.35">
      <c r="A1171" s="16"/>
      <c r="B1171" s="16"/>
      <c r="C1171" s="16"/>
      <c r="D1171" s="17" t="s">
        <v>271</v>
      </c>
      <c r="E1171" s="27"/>
      <c r="F1171" s="16"/>
      <c r="G1171" s="27"/>
    </row>
    <row r="1172" spans="1:8" x14ac:dyDescent="0.35">
      <c r="A1172" s="13" t="s">
        <v>13</v>
      </c>
      <c r="B1172" s="13" t="s">
        <v>15</v>
      </c>
      <c r="C1172" s="13" t="s">
        <v>11</v>
      </c>
      <c r="D1172" s="14" t="s">
        <v>14</v>
      </c>
      <c r="E1172" s="28">
        <v>2</v>
      </c>
      <c r="F1172" s="18"/>
      <c r="G1172" s="26">
        <f>ROUND(E1172*F1172,2)</f>
        <v>0</v>
      </c>
    </row>
    <row r="1173" spans="1:8" ht="220.5" x14ac:dyDescent="0.35">
      <c r="A1173" s="16"/>
      <c r="B1173" s="16"/>
      <c r="C1173" s="16"/>
      <c r="D1173" s="17" t="s">
        <v>16</v>
      </c>
      <c r="E1173" s="27"/>
      <c r="F1173" s="16"/>
      <c r="G1173" s="27"/>
    </row>
    <row r="1174" spans="1:8" x14ac:dyDescent="0.35">
      <c r="A1174" s="13" t="s">
        <v>17</v>
      </c>
      <c r="B1174" s="13" t="s">
        <v>15</v>
      </c>
      <c r="C1174" s="13" t="s">
        <v>11</v>
      </c>
      <c r="D1174" s="14" t="s">
        <v>18</v>
      </c>
      <c r="E1174" s="28">
        <v>2</v>
      </c>
      <c r="F1174" s="18"/>
      <c r="G1174" s="26">
        <f>ROUND(E1174*F1174,2)</f>
        <v>0</v>
      </c>
    </row>
    <row r="1175" spans="1:8" ht="94.5" x14ac:dyDescent="0.35">
      <c r="A1175" s="16"/>
      <c r="B1175" s="16"/>
      <c r="C1175" s="16"/>
      <c r="D1175" s="17" t="s">
        <v>19</v>
      </c>
      <c r="E1175" s="27"/>
      <c r="F1175" s="16"/>
      <c r="G1175" s="27"/>
    </row>
    <row r="1176" spans="1:8" x14ac:dyDescent="0.35">
      <c r="A1176" s="13" t="s">
        <v>20</v>
      </c>
      <c r="B1176" s="13" t="s">
        <v>22</v>
      </c>
      <c r="C1176" s="13" t="s">
        <v>11</v>
      </c>
      <c r="D1176" s="14" t="s">
        <v>21</v>
      </c>
      <c r="E1176" s="28">
        <v>2</v>
      </c>
      <c r="F1176" s="18"/>
      <c r="G1176" s="26">
        <f>ROUND(E1176*F1176,2)</f>
        <v>0</v>
      </c>
    </row>
    <row r="1177" spans="1:8" ht="73.5" x14ac:dyDescent="0.35">
      <c r="A1177" s="16"/>
      <c r="B1177" s="16"/>
      <c r="C1177" s="16"/>
      <c r="D1177" s="17" t="s">
        <v>23</v>
      </c>
      <c r="E1177" s="27"/>
      <c r="F1177" s="16"/>
      <c r="G1177" s="27"/>
    </row>
    <row r="1178" spans="1:8" x14ac:dyDescent="0.35">
      <c r="A1178" s="13" t="s">
        <v>24</v>
      </c>
      <c r="B1178" s="13" t="s">
        <v>22</v>
      </c>
      <c r="C1178" s="13" t="s">
        <v>11</v>
      </c>
      <c r="D1178" s="14" t="s">
        <v>25</v>
      </c>
      <c r="E1178" s="28">
        <v>2</v>
      </c>
      <c r="F1178" s="18"/>
      <c r="G1178" s="26">
        <f>ROUND(E1178*F1178,2)</f>
        <v>0</v>
      </c>
    </row>
    <row r="1179" spans="1:8" ht="31.5" x14ac:dyDescent="0.35">
      <c r="A1179" s="16"/>
      <c r="B1179" s="16"/>
      <c r="C1179" s="16"/>
      <c r="D1179" s="17" t="s">
        <v>26</v>
      </c>
      <c r="E1179" s="27"/>
      <c r="F1179" s="16"/>
      <c r="G1179" s="27"/>
    </row>
    <row r="1180" spans="1:8" x14ac:dyDescent="0.35">
      <c r="A1180" s="13" t="s">
        <v>27</v>
      </c>
      <c r="B1180" s="13" t="s">
        <v>15</v>
      </c>
      <c r="C1180" s="13" t="s">
        <v>11</v>
      </c>
      <c r="D1180" s="14" t="s">
        <v>28</v>
      </c>
      <c r="E1180" s="28">
        <v>3</v>
      </c>
      <c r="F1180" s="18"/>
      <c r="G1180" s="26">
        <f>ROUND(E1180*F1180,2)</f>
        <v>0</v>
      </c>
    </row>
    <row r="1181" spans="1:8" ht="42" x14ac:dyDescent="0.35">
      <c r="A1181" s="16"/>
      <c r="B1181" s="16"/>
      <c r="C1181" s="16"/>
      <c r="D1181" s="17" t="s">
        <v>29</v>
      </c>
      <c r="E1181" s="27"/>
      <c r="F1181" s="16"/>
      <c r="G1181" s="27"/>
    </row>
    <row r="1182" spans="1:8" x14ac:dyDescent="0.35">
      <c r="A1182" s="13" t="s">
        <v>30</v>
      </c>
      <c r="B1182" s="13" t="s">
        <v>15</v>
      </c>
      <c r="C1182" s="13" t="s">
        <v>11</v>
      </c>
      <c r="D1182" s="14" t="s">
        <v>31</v>
      </c>
      <c r="E1182" s="28">
        <v>3</v>
      </c>
      <c r="F1182" s="18"/>
      <c r="G1182" s="26">
        <f>ROUND(E1182*F1182,2)</f>
        <v>0</v>
      </c>
    </row>
    <row r="1183" spans="1:8" ht="21" x14ac:dyDescent="0.35">
      <c r="A1183" s="16"/>
      <c r="B1183" s="16"/>
      <c r="C1183" s="16"/>
      <c r="D1183" s="17" t="s">
        <v>32</v>
      </c>
      <c r="E1183" s="27"/>
      <c r="F1183" s="16"/>
      <c r="G1183" s="27"/>
    </row>
    <row r="1184" spans="1:8" x14ac:dyDescent="0.35">
      <c r="A1184" s="16"/>
      <c r="B1184" s="16"/>
      <c r="C1184" s="16"/>
      <c r="D1184" s="19" t="s">
        <v>272</v>
      </c>
      <c r="E1184" s="29">
        <v>1</v>
      </c>
      <c r="F1184" s="9">
        <f>G1172+G1174+G1176+G1178+G1180+G1182</f>
        <v>0</v>
      </c>
      <c r="G1184" s="25">
        <f>ROUND(F1184*E1184,2)</f>
        <v>0</v>
      </c>
    </row>
    <row r="1185" spans="1:8" s="22" customFormat="1" x14ac:dyDescent="0.35">
      <c r="A1185" s="20"/>
      <c r="B1185" s="20"/>
      <c r="C1185" s="20"/>
      <c r="D1185" s="21"/>
      <c r="E1185" s="30"/>
      <c r="F1185" s="20"/>
      <c r="G1185" s="30"/>
      <c r="H1185" s="34"/>
    </row>
    <row r="1186" spans="1:8" x14ac:dyDescent="0.35">
      <c r="A1186" s="12" t="s">
        <v>46</v>
      </c>
      <c r="B1186" s="13" t="s">
        <v>10</v>
      </c>
      <c r="C1186" s="13" t="s">
        <v>48</v>
      </c>
      <c r="D1186" s="14" t="s">
        <v>47</v>
      </c>
      <c r="E1186" s="26">
        <f>E1189</f>
        <v>400</v>
      </c>
      <c r="F1186" s="15">
        <f>F1189</f>
        <v>0</v>
      </c>
      <c r="G1186" s="26">
        <f>G1189</f>
        <v>0</v>
      </c>
    </row>
    <row r="1187" spans="1:8" ht="304.5" x14ac:dyDescent="0.35">
      <c r="A1187" s="16"/>
      <c r="B1187" s="16"/>
      <c r="C1187" s="16"/>
      <c r="D1187" s="17" t="s">
        <v>49</v>
      </c>
      <c r="E1187" s="27"/>
      <c r="F1187" s="16"/>
      <c r="G1187" s="27"/>
    </row>
    <row r="1188" spans="1:8" x14ac:dyDescent="0.35">
      <c r="A1188" s="13" t="s">
        <v>50</v>
      </c>
      <c r="B1188" s="13" t="s">
        <v>15</v>
      </c>
      <c r="C1188" s="13" t="s">
        <v>48</v>
      </c>
      <c r="D1188" s="14" t="s">
        <v>51</v>
      </c>
      <c r="E1188" s="28">
        <v>1</v>
      </c>
      <c r="F1188" s="18"/>
      <c r="G1188" s="26">
        <f>ROUND(E1188*F1188,2)</f>
        <v>0</v>
      </c>
    </row>
    <row r="1189" spans="1:8" x14ac:dyDescent="0.35">
      <c r="A1189" s="16"/>
      <c r="B1189" s="16"/>
      <c r="C1189" s="16"/>
      <c r="D1189" s="19" t="s">
        <v>52</v>
      </c>
      <c r="E1189" s="29">
        <v>400</v>
      </c>
      <c r="F1189" s="9">
        <f>G1188</f>
        <v>0</v>
      </c>
      <c r="G1189" s="25">
        <f>ROUND(F1189*E1189,2)</f>
        <v>0</v>
      </c>
    </row>
    <row r="1190" spans="1:8" s="22" customFormat="1" x14ac:dyDescent="0.35">
      <c r="A1190" s="20"/>
      <c r="B1190" s="20"/>
      <c r="C1190" s="20"/>
      <c r="D1190" s="21"/>
      <c r="E1190" s="30"/>
      <c r="F1190" s="20"/>
      <c r="G1190" s="30"/>
      <c r="H1190" s="34"/>
    </row>
    <row r="1191" spans="1:8" x14ac:dyDescent="0.35">
      <c r="A1191" s="12" t="s">
        <v>53</v>
      </c>
      <c r="B1191" s="13" t="s">
        <v>10</v>
      </c>
      <c r="C1191" s="13" t="s">
        <v>55</v>
      </c>
      <c r="D1191" s="14" t="s">
        <v>54</v>
      </c>
      <c r="E1191" s="26">
        <f>E1195</f>
        <v>96</v>
      </c>
      <c r="F1191" s="15">
        <f>F1195</f>
        <v>0</v>
      </c>
      <c r="G1191" s="26">
        <f>G1195</f>
        <v>0</v>
      </c>
    </row>
    <row r="1192" spans="1:8" ht="42" x14ac:dyDescent="0.35">
      <c r="A1192" s="16"/>
      <c r="B1192" s="16"/>
      <c r="C1192" s="16"/>
      <c r="D1192" s="17" t="s">
        <v>56</v>
      </c>
      <c r="E1192" s="27"/>
      <c r="F1192" s="16"/>
      <c r="G1192" s="27"/>
    </row>
    <row r="1193" spans="1:8" x14ac:dyDescent="0.35">
      <c r="A1193" s="13" t="s">
        <v>57</v>
      </c>
      <c r="B1193" s="13" t="s">
        <v>15</v>
      </c>
      <c r="C1193" s="13" t="s">
        <v>59</v>
      </c>
      <c r="D1193" s="14" t="s">
        <v>58</v>
      </c>
      <c r="E1193" s="28">
        <v>1</v>
      </c>
      <c r="F1193" s="18"/>
      <c r="G1193" s="26">
        <f>ROUND(E1193*F1193,2)</f>
        <v>0</v>
      </c>
    </row>
    <row r="1194" spans="1:8" x14ac:dyDescent="0.35">
      <c r="A1194" s="13" t="s">
        <v>60</v>
      </c>
      <c r="B1194" s="13" t="s">
        <v>15</v>
      </c>
      <c r="C1194" s="13" t="s">
        <v>59</v>
      </c>
      <c r="D1194" s="14" t="s">
        <v>61</v>
      </c>
      <c r="E1194" s="28">
        <v>1.2</v>
      </c>
      <c r="F1194" s="18"/>
      <c r="G1194" s="26">
        <f>ROUND(E1194*F1194,2)</f>
        <v>0</v>
      </c>
    </row>
    <row r="1195" spans="1:8" x14ac:dyDescent="0.35">
      <c r="A1195" s="16"/>
      <c r="B1195" s="16"/>
      <c r="C1195" s="16"/>
      <c r="D1195" s="19" t="s">
        <v>62</v>
      </c>
      <c r="E1195" s="29">
        <v>96</v>
      </c>
      <c r="F1195" s="9">
        <f>G1193+G1194</f>
        <v>0</v>
      </c>
      <c r="G1195" s="25">
        <f>ROUND(F1195*E1195,2)</f>
        <v>0</v>
      </c>
    </row>
    <row r="1196" spans="1:8" s="22" customFormat="1" x14ac:dyDescent="0.35">
      <c r="A1196" s="20"/>
      <c r="B1196" s="20"/>
      <c r="C1196" s="20"/>
      <c r="D1196" s="21"/>
      <c r="E1196" s="30"/>
      <c r="F1196" s="20"/>
      <c r="G1196" s="30"/>
      <c r="H1196" s="34"/>
    </row>
    <row r="1197" spans="1:8" x14ac:dyDescent="0.35">
      <c r="A1197" s="13" t="s">
        <v>63</v>
      </c>
      <c r="B1197" s="13" t="s">
        <v>10</v>
      </c>
      <c r="C1197" s="13" t="s">
        <v>11</v>
      </c>
      <c r="D1197" s="14" t="s">
        <v>64</v>
      </c>
      <c r="E1197" s="29">
        <v>7</v>
      </c>
      <c r="F1197" s="18"/>
      <c r="G1197" s="26">
        <f>ROUND(E1197*F1197,2)</f>
        <v>0</v>
      </c>
    </row>
    <row r="1198" spans="1:8" ht="84" x14ac:dyDescent="0.35">
      <c r="A1198" s="16"/>
      <c r="B1198" s="16"/>
      <c r="C1198" s="16"/>
      <c r="D1198" s="17" t="s">
        <v>65</v>
      </c>
      <c r="E1198" s="27"/>
      <c r="F1198" s="16"/>
      <c r="G1198" s="27"/>
    </row>
    <row r="1199" spans="1:8" x14ac:dyDescent="0.35">
      <c r="A1199" s="16"/>
      <c r="B1199" s="16"/>
      <c r="C1199" s="16"/>
      <c r="D1199" s="17"/>
      <c r="E1199" s="27"/>
      <c r="F1199" s="16"/>
      <c r="G1199" s="27"/>
    </row>
    <row r="1200" spans="1:8" x14ac:dyDescent="0.35">
      <c r="A1200" s="16"/>
      <c r="B1200" s="16"/>
      <c r="C1200" s="16"/>
      <c r="D1200" s="19" t="s">
        <v>273</v>
      </c>
      <c r="E1200" s="29">
        <v>1</v>
      </c>
      <c r="F1200" s="9">
        <f>G1136+G1152+G1168+G1184+G1189+G1195+G1197</f>
        <v>0</v>
      </c>
      <c r="G1200" s="25">
        <f>ROUND(F1200*E1200,2)</f>
        <v>0</v>
      </c>
    </row>
    <row r="1201" spans="1:8" s="22" customFormat="1" x14ac:dyDescent="0.35">
      <c r="A1201" s="20"/>
      <c r="B1201" s="20"/>
      <c r="C1201" s="20"/>
      <c r="D1201" s="21"/>
      <c r="E1201" s="30"/>
      <c r="F1201" s="20"/>
      <c r="G1201" s="30"/>
      <c r="H1201" s="34"/>
    </row>
    <row r="1202" spans="1:8" x14ac:dyDescent="0.35">
      <c r="A1202" s="10" t="s">
        <v>274</v>
      </c>
      <c r="B1202" s="10" t="s">
        <v>2</v>
      </c>
      <c r="C1202" s="10" t="s">
        <v>3</v>
      </c>
      <c r="D1202" s="11" t="s">
        <v>275</v>
      </c>
      <c r="E1202" s="25">
        <f>E1377</f>
        <v>1</v>
      </c>
      <c r="F1202" s="9">
        <f>F1377</f>
        <v>0</v>
      </c>
      <c r="G1202" s="25">
        <f>G1377</f>
        <v>0</v>
      </c>
    </row>
    <row r="1203" spans="1:8" x14ac:dyDescent="0.35">
      <c r="A1203" s="12" t="s">
        <v>276</v>
      </c>
      <c r="B1203" s="13" t="s">
        <v>10</v>
      </c>
      <c r="C1203" s="13" t="s">
        <v>11</v>
      </c>
      <c r="D1203" s="14" t="s">
        <v>277</v>
      </c>
      <c r="E1203" s="26">
        <f>E1217</f>
        <v>2</v>
      </c>
      <c r="F1203" s="15">
        <f>F1217</f>
        <v>0</v>
      </c>
      <c r="G1203" s="26">
        <f>G1217</f>
        <v>0</v>
      </c>
    </row>
    <row r="1204" spans="1:8" ht="210" x14ac:dyDescent="0.35">
      <c r="A1204" s="16"/>
      <c r="B1204" s="16"/>
      <c r="C1204" s="16"/>
      <c r="D1204" s="17" t="s">
        <v>278</v>
      </c>
      <c r="E1204" s="27"/>
      <c r="F1204" s="16"/>
      <c r="G1204" s="27"/>
    </row>
    <row r="1205" spans="1:8" x14ac:dyDescent="0.35">
      <c r="A1205" s="13" t="s">
        <v>13</v>
      </c>
      <c r="B1205" s="13" t="s">
        <v>15</v>
      </c>
      <c r="C1205" s="13" t="s">
        <v>11</v>
      </c>
      <c r="D1205" s="14" t="s">
        <v>14</v>
      </c>
      <c r="E1205" s="28">
        <v>2</v>
      </c>
      <c r="F1205" s="18"/>
      <c r="G1205" s="26">
        <f>ROUND(E1205*F1205,2)</f>
        <v>0</v>
      </c>
    </row>
    <row r="1206" spans="1:8" ht="220.5" x14ac:dyDescent="0.35">
      <c r="A1206" s="16"/>
      <c r="B1206" s="16"/>
      <c r="C1206" s="16"/>
      <c r="D1206" s="17" t="s">
        <v>16</v>
      </c>
      <c r="E1206" s="27"/>
      <c r="F1206" s="16"/>
      <c r="G1206" s="27"/>
    </row>
    <row r="1207" spans="1:8" x14ac:dyDescent="0.35">
      <c r="A1207" s="13" t="s">
        <v>17</v>
      </c>
      <c r="B1207" s="13" t="s">
        <v>15</v>
      </c>
      <c r="C1207" s="13" t="s">
        <v>11</v>
      </c>
      <c r="D1207" s="14" t="s">
        <v>18</v>
      </c>
      <c r="E1207" s="28">
        <v>2</v>
      </c>
      <c r="F1207" s="18"/>
      <c r="G1207" s="26">
        <f>ROUND(E1207*F1207,2)</f>
        <v>0</v>
      </c>
    </row>
    <row r="1208" spans="1:8" ht="94.5" x14ac:dyDescent="0.35">
      <c r="A1208" s="16"/>
      <c r="B1208" s="16"/>
      <c r="C1208" s="16"/>
      <c r="D1208" s="17" t="s">
        <v>19</v>
      </c>
      <c r="E1208" s="27"/>
      <c r="F1208" s="16"/>
      <c r="G1208" s="27"/>
    </row>
    <row r="1209" spans="1:8" x14ac:dyDescent="0.35">
      <c r="A1209" s="13" t="s">
        <v>20</v>
      </c>
      <c r="B1209" s="13" t="s">
        <v>22</v>
      </c>
      <c r="C1209" s="13" t="s">
        <v>11</v>
      </c>
      <c r="D1209" s="14" t="s">
        <v>21</v>
      </c>
      <c r="E1209" s="28">
        <v>2</v>
      </c>
      <c r="F1209" s="18"/>
      <c r="G1209" s="26">
        <f>ROUND(E1209*F1209,2)</f>
        <v>0</v>
      </c>
    </row>
    <row r="1210" spans="1:8" ht="73.5" x14ac:dyDescent="0.35">
      <c r="A1210" s="16"/>
      <c r="B1210" s="16"/>
      <c r="C1210" s="16"/>
      <c r="D1210" s="17" t="s">
        <v>23</v>
      </c>
      <c r="E1210" s="27"/>
      <c r="F1210" s="16"/>
      <c r="G1210" s="27"/>
    </row>
    <row r="1211" spans="1:8" x14ac:dyDescent="0.35">
      <c r="A1211" s="13" t="s">
        <v>24</v>
      </c>
      <c r="B1211" s="13" t="s">
        <v>22</v>
      </c>
      <c r="C1211" s="13" t="s">
        <v>11</v>
      </c>
      <c r="D1211" s="14" t="s">
        <v>25</v>
      </c>
      <c r="E1211" s="28">
        <v>2</v>
      </c>
      <c r="F1211" s="18"/>
      <c r="G1211" s="26">
        <f>ROUND(E1211*F1211,2)</f>
        <v>0</v>
      </c>
    </row>
    <row r="1212" spans="1:8" ht="31.5" x14ac:dyDescent="0.35">
      <c r="A1212" s="16"/>
      <c r="B1212" s="16"/>
      <c r="C1212" s="16"/>
      <c r="D1212" s="17" t="s">
        <v>26</v>
      </c>
      <c r="E1212" s="27"/>
      <c r="F1212" s="16"/>
      <c r="G1212" s="27"/>
    </row>
    <row r="1213" spans="1:8" x14ac:dyDescent="0.35">
      <c r="A1213" s="13" t="s">
        <v>27</v>
      </c>
      <c r="B1213" s="13" t="s">
        <v>15</v>
      </c>
      <c r="C1213" s="13" t="s">
        <v>11</v>
      </c>
      <c r="D1213" s="14" t="s">
        <v>28</v>
      </c>
      <c r="E1213" s="28">
        <v>3</v>
      </c>
      <c r="F1213" s="18"/>
      <c r="G1213" s="26">
        <f>ROUND(E1213*F1213,2)</f>
        <v>0</v>
      </c>
    </row>
    <row r="1214" spans="1:8" ht="42" x14ac:dyDescent="0.35">
      <c r="A1214" s="16"/>
      <c r="B1214" s="16"/>
      <c r="C1214" s="16"/>
      <c r="D1214" s="17" t="s">
        <v>29</v>
      </c>
      <c r="E1214" s="27"/>
      <c r="F1214" s="16"/>
      <c r="G1214" s="27"/>
    </row>
    <row r="1215" spans="1:8" x14ac:dyDescent="0.35">
      <c r="A1215" s="13" t="s">
        <v>30</v>
      </c>
      <c r="B1215" s="13" t="s">
        <v>15</v>
      </c>
      <c r="C1215" s="13" t="s">
        <v>11</v>
      </c>
      <c r="D1215" s="14" t="s">
        <v>31</v>
      </c>
      <c r="E1215" s="28">
        <v>3</v>
      </c>
      <c r="F1215" s="18"/>
      <c r="G1215" s="26">
        <f>ROUND(E1215*F1215,2)</f>
        <v>0</v>
      </c>
    </row>
    <row r="1216" spans="1:8" ht="21" x14ac:dyDescent="0.35">
      <c r="A1216" s="16"/>
      <c r="B1216" s="16"/>
      <c r="C1216" s="16"/>
      <c r="D1216" s="17" t="s">
        <v>32</v>
      </c>
      <c r="E1216" s="27"/>
      <c r="F1216" s="16"/>
      <c r="G1216" s="27"/>
    </row>
    <row r="1217" spans="1:8" x14ac:dyDescent="0.35">
      <c r="A1217" s="16"/>
      <c r="B1217" s="16"/>
      <c r="C1217" s="16"/>
      <c r="D1217" s="19" t="s">
        <v>279</v>
      </c>
      <c r="E1217" s="29">
        <v>2</v>
      </c>
      <c r="F1217" s="9">
        <f>G1205+G1207+G1209+G1211+G1213+G1215</f>
        <v>0</v>
      </c>
      <c r="G1217" s="25">
        <f>ROUND(F1217*E1217,2)</f>
        <v>0</v>
      </c>
    </row>
    <row r="1218" spans="1:8" s="22" customFormat="1" x14ac:dyDescent="0.35">
      <c r="A1218" s="20"/>
      <c r="B1218" s="20"/>
      <c r="C1218" s="20"/>
      <c r="D1218" s="21"/>
      <c r="E1218" s="30"/>
      <c r="F1218" s="20"/>
      <c r="G1218" s="30"/>
      <c r="H1218" s="34"/>
    </row>
    <row r="1219" spans="1:8" x14ac:dyDescent="0.35">
      <c r="A1219" s="12" t="s">
        <v>280</v>
      </c>
      <c r="B1219" s="13" t="s">
        <v>10</v>
      </c>
      <c r="C1219" s="13" t="s">
        <v>11</v>
      </c>
      <c r="D1219" s="14" t="s">
        <v>281</v>
      </c>
      <c r="E1219" s="26">
        <f>E1233</f>
        <v>1</v>
      </c>
      <c r="F1219" s="15">
        <f>F1233</f>
        <v>0</v>
      </c>
      <c r="G1219" s="26">
        <f>G1233</f>
        <v>0</v>
      </c>
    </row>
    <row r="1220" spans="1:8" ht="210" x14ac:dyDescent="0.35">
      <c r="A1220" s="16"/>
      <c r="B1220" s="16"/>
      <c r="C1220" s="16"/>
      <c r="D1220" s="17" t="s">
        <v>282</v>
      </c>
      <c r="E1220" s="27"/>
      <c r="F1220" s="16"/>
      <c r="G1220" s="27"/>
    </row>
    <row r="1221" spans="1:8" x14ac:dyDescent="0.35">
      <c r="A1221" s="13" t="s">
        <v>13</v>
      </c>
      <c r="B1221" s="13" t="s">
        <v>15</v>
      </c>
      <c r="C1221" s="13" t="s">
        <v>11</v>
      </c>
      <c r="D1221" s="14" t="s">
        <v>14</v>
      </c>
      <c r="E1221" s="28">
        <v>2</v>
      </c>
      <c r="F1221" s="18"/>
      <c r="G1221" s="26">
        <f>ROUND(E1221*F1221,2)</f>
        <v>0</v>
      </c>
    </row>
    <row r="1222" spans="1:8" ht="220.5" x14ac:dyDescent="0.35">
      <c r="A1222" s="16"/>
      <c r="B1222" s="16"/>
      <c r="C1222" s="16"/>
      <c r="D1222" s="17" t="s">
        <v>16</v>
      </c>
      <c r="E1222" s="27"/>
      <c r="F1222" s="16"/>
      <c r="G1222" s="27"/>
    </row>
    <row r="1223" spans="1:8" x14ac:dyDescent="0.35">
      <c r="A1223" s="13" t="s">
        <v>17</v>
      </c>
      <c r="B1223" s="13" t="s">
        <v>15</v>
      </c>
      <c r="C1223" s="13" t="s">
        <v>11</v>
      </c>
      <c r="D1223" s="14" t="s">
        <v>18</v>
      </c>
      <c r="E1223" s="28">
        <v>2</v>
      </c>
      <c r="F1223" s="18"/>
      <c r="G1223" s="26">
        <f>ROUND(E1223*F1223,2)</f>
        <v>0</v>
      </c>
    </row>
    <row r="1224" spans="1:8" ht="94.5" x14ac:dyDescent="0.35">
      <c r="A1224" s="16"/>
      <c r="B1224" s="16"/>
      <c r="C1224" s="16"/>
      <c r="D1224" s="17" t="s">
        <v>19</v>
      </c>
      <c r="E1224" s="27"/>
      <c r="F1224" s="16"/>
      <c r="G1224" s="27"/>
    </row>
    <row r="1225" spans="1:8" x14ac:dyDescent="0.35">
      <c r="A1225" s="13" t="s">
        <v>20</v>
      </c>
      <c r="B1225" s="13" t="s">
        <v>22</v>
      </c>
      <c r="C1225" s="13" t="s">
        <v>11</v>
      </c>
      <c r="D1225" s="14" t="s">
        <v>21</v>
      </c>
      <c r="E1225" s="28">
        <v>2</v>
      </c>
      <c r="F1225" s="18"/>
      <c r="G1225" s="26">
        <f>ROUND(E1225*F1225,2)</f>
        <v>0</v>
      </c>
    </row>
    <row r="1226" spans="1:8" ht="73.5" x14ac:dyDescent="0.35">
      <c r="A1226" s="16"/>
      <c r="B1226" s="16"/>
      <c r="C1226" s="16"/>
      <c r="D1226" s="17" t="s">
        <v>23</v>
      </c>
      <c r="E1226" s="27"/>
      <c r="F1226" s="16"/>
      <c r="G1226" s="27"/>
    </row>
    <row r="1227" spans="1:8" x14ac:dyDescent="0.35">
      <c r="A1227" s="13" t="s">
        <v>24</v>
      </c>
      <c r="B1227" s="13" t="s">
        <v>22</v>
      </c>
      <c r="C1227" s="13" t="s">
        <v>11</v>
      </c>
      <c r="D1227" s="14" t="s">
        <v>25</v>
      </c>
      <c r="E1227" s="28">
        <v>2</v>
      </c>
      <c r="F1227" s="18"/>
      <c r="G1227" s="26">
        <f>ROUND(E1227*F1227,2)</f>
        <v>0</v>
      </c>
    </row>
    <row r="1228" spans="1:8" ht="31.5" x14ac:dyDescent="0.35">
      <c r="A1228" s="16"/>
      <c r="B1228" s="16"/>
      <c r="C1228" s="16"/>
      <c r="D1228" s="17" t="s">
        <v>26</v>
      </c>
      <c r="E1228" s="27"/>
      <c r="F1228" s="16"/>
      <c r="G1228" s="27"/>
    </row>
    <row r="1229" spans="1:8" x14ac:dyDescent="0.35">
      <c r="A1229" s="13" t="s">
        <v>27</v>
      </c>
      <c r="B1229" s="13" t="s">
        <v>15</v>
      </c>
      <c r="C1229" s="13" t="s">
        <v>11</v>
      </c>
      <c r="D1229" s="14" t="s">
        <v>28</v>
      </c>
      <c r="E1229" s="28">
        <v>3</v>
      </c>
      <c r="F1229" s="18"/>
      <c r="G1229" s="26">
        <f>ROUND(E1229*F1229,2)</f>
        <v>0</v>
      </c>
    </row>
    <row r="1230" spans="1:8" ht="42" x14ac:dyDescent="0.35">
      <c r="A1230" s="16"/>
      <c r="B1230" s="16"/>
      <c r="C1230" s="16"/>
      <c r="D1230" s="17" t="s">
        <v>29</v>
      </c>
      <c r="E1230" s="27"/>
      <c r="F1230" s="16"/>
      <c r="G1230" s="27"/>
    </row>
    <row r="1231" spans="1:8" x14ac:dyDescent="0.35">
      <c r="A1231" s="13" t="s">
        <v>30</v>
      </c>
      <c r="B1231" s="13" t="s">
        <v>15</v>
      </c>
      <c r="C1231" s="13" t="s">
        <v>11</v>
      </c>
      <c r="D1231" s="14" t="s">
        <v>31</v>
      </c>
      <c r="E1231" s="28">
        <v>3</v>
      </c>
      <c r="F1231" s="18"/>
      <c r="G1231" s="26">
        <f>ROUND(E1231*F1231,2)</f>
        <v>0</v>
      </c>
    </row>
    <row r="1232" spans="1:8" ht="21" x14ac:dyDescent="0.35">
      <c r="A1232" s="16"/>
      <c r="B1232" s="16"/>
      <c r="C1232" s="16"/>
      <c r="D1232" s="17" t="s">
        <v>32</v>
      </c>
      <c r="E1232" s="27"/>
      <c r="F1232" s="16"/>
      <c r="G1232" s="27"/>
    </row>
    <row r="1233" spans="1:8" x14ac:dyDescent="0.35">
      <c r="A1233" s="16"/>
      <c r="B1233" s="16"/>
      <c r="C1233" s="16"/>
      <c r="D1233" s="19" t="s">
        <v>283</v>
      </c>
      <c r="E1233" s="29">
        <v>1</v>
      </c>
      <c r="F1233" s="9">
        <f>G1221+G1223+G1225+G1227+G1229+G1231</f>
        <v>0</v>
      </c>
      <c r="G1233" s="25">
        <f>ROUND(F1233*E1233,2)</f>
        <v>0</v>
      </c>
    </row>
    <row r="1234" spans="1:8" s="22" customFormat="1" x14ac:dyDescent="0.35">
      <c r="A1234" s="20"/>
      <c r="B1234" s="20"/>
      <c r="C1234" s="20"/>
      <c r="D1234" s="21"/>
      <c r="E1234" s="30"/>
      <c r="F1234" s="20"/>
      <c r="G1234" s="30"/>
      <c r="H1234" s="34"/>
    </row>
    <row r="1235" spans="1:8" x14ac:dyDescent="0.35">
      <c r="A1235" s="12" t="s">
        <v>284</v>
      </c>
      <c r="B1235" s="13" t="s">
        <v>10</v>
      </c>
      <c r="C1235" s="13" t="s">
        <v>11</v>
      </c>
      <c r="D1235" s="14" t="s">
        <v>285</v>
      </c>
      <c r="E1235" s="26">
        <f>E1249</f>
        <v>2</v>
      </c>
      <c r="F1235" s="15">
        <f>F1249</f>
        <v>0</v>
      </c>
      <c r="G1235" s="26">
        <f>G1249</f>
        <v>0</v>
      </c>
    </row>
    <row r="1236" spans="1:8" ht="210" x14ac:dyDescent="0.35">
      <c r="A1236" s="16"/>
      <c r="B1236" s="16"/>
      <c r="C1236" s="16"/>
      <c r="D1236" s="17" t="s">
        <v>286</v>
      </c>
      <c r="E1236" s="27"/>
      <c r="F1236" s="16"/>
      <c r="G1236" s="27"/>
    </row>
    <row r="1237" spans="1:8" x14ac:dyDescent="0.35">
      <c r="A1237" s="13" t="s">
        <v>13</v>
      </c>
      <c r="B1237" s="13" t="s">
        <v>15</v>
      </c>
      <c r="C1237" s="13" t="s">
        <v>11</v>
      </c>
      <c r="D1237" s="14" t="s">
        <v>14</v>
      </c>
      <c r="E1237" s="28">
        <v>1</v>
      </c>
      <c r="F1237" s="18"/>
      <c r="G1237" s="26">
        <f>ROUND(E1237*F1237,2)</f>
        <v>0</v>
      </c>
    </row>
    <row r="1238" spans="1:8" ht="220.5" x14ac:dyDescent="0.35">
      <c r="A1238" s="16"/>
      <c r="B1238" s="16"/>
      <c r="C1238" s="16"/>
      <c r="D1238" s="17" t="s">
        <v>16</v>
      </c>
      <c r="E1238" s="27"/>
      <c r="F1238" s="16"/>
      <c r="G1238" s="27"/>
    </row>
    <row r="1239" spans="1:8" x14ac:dyDescent="0.35">
      <c r="A1239" s="13" t="s">
        <v>17</v>
      </c>
      <c r="B1239" s="13" t="s">
        <v>15</v>
      </c>
      <c r="C1239" s="13" t="s">
        <v>11</v>
      </c>
      <c r="D1239" s="14" t="s">
        <v>18</v>
      </c>
      <c r="E1239" s="28">
        <v>1</v>
      </c>
      <c r="F1239" s="18"/>
      <c r="G1239" s="26">
        <f>ROUND(E1239*F1239,2)</f>
        <v>0</v>
      </c>
    </row>
    <row r="1240" spans="1:8" ht="94.5" x14ac:dyDescent="0.35">
      <c r="A1240" s="16"/>
      <c r="B1240" s="16"/>
      <c r="C1240" s="16"/>
      <c r="D1240" s="17" t="s">
        <v>19</v>
      </c>
      <c r="E1240" s="27"/>
      <c r="F1240" s="16"/>
      <c r="G1240" s="27"/>
    </row>
    <row r="1241" spans="1:8" x14ac:dyDescent="0.35">
      <c r="A1241" s="13" t="s">
        <v>20</v>
      </c>
      <c r="B1241" s="13" t="s">
        <v>22</v>
      </c>
      <c r="C1241" s="13" t="s">
        <v>11</v>
      </c>
      <c r="D1241" s="14" t="s">
        <v>21</v>
      </c>
      <c r="E1241" s="28">
        <v>1</v>
      </c>
      <c r="F1241" s="18"/>
      <c r="G1241" s="26">
        <f>ROUND(E1241*F1241,2)</f>
        <v>0</v>
      </c>
    </row>
    <row r="1242" spans="1:8" ht="73.5" x14ac:dyDescent="0.35">
      <c r="A1242" s="16"/>
      <c r="B1242" s="16"/>
      <c r="C1242" s="16"/>
      <c r="D1242" s="17" t="s">
        <v>23</v>
      </c>
      <c r="E1242" s="27"/>
      <c r="F1242" s="16"/>
      <c r="G1242" s="27"/>
    </row>
    <row r="1243" spans="1:8" x14ac:dyDescent="0.35">
      <c r="A1243" s="13" t="s">
        <v>24</v>
      </c>
      <c r="B1243" s="13" t="s">
        <v>22</v>
      </c>
      <c r="C1243" s="13" t="s">
        <v>11</v>
      </c>
      <c r="D1243" s="14" t="s">
        <v>25</v>
      </c>
      <c r="E1243" s="28">
        <v>1</v>
      </c>
      <c r="F1243" s="18"/>
      <c r="G1243" s="26">
        <f>ROUND(E1243*F1243,2)</f>
        <v>0</v>
      </c>
    </row>
    <row r="1244" spans="1:8" ht="31.5" x14ac:dyDescent="0.35">
      <c r="A1244" s="16"/>
      <c r="B1244" s="16"/>
      <c r="C1244" s="16"/>
      <c r="D1244" s="17" t="s">
        <v>26</v>
      </c>
      <c r="E1244" s="27"/>
      <c r="F1244" s="16"/>
      <c r="G1244" s="27"/>
    </row>
    <row r="1245" spans="1:8" x14ac:dyDescent="0.35">
      <c r="A1245" s="13" t="s">
        <v>27</v>
      </c>
      <c r="B1245" s="13" t="s">
        <v>15</v>
      </c>
      <c r="C1245" s="13" t="s">
        <v>11</v>
      </c>
      <c r="D1245" s="14" t="s">
        <v>28</v>
      </c>
      <c r="E1245" s="28">
        <v>1</v>
      </c>
      <c r="F1245" s="18"/>
      <c r="G1245" s="26">
        <f>ROUND(E1245*F1245,2)</f>
        <v>0</v>
      </c>
    </row>
    <row r="1246" spans="1:8" ht="42" x14ac:dyDescent="0.35">
      <c r="A1246" s="16"/>
      <c r="B1246" s="16"/>
      <c r="C1246" s="16"/>
      <c r="D1246" s="17" t="s">
        <v>29</v>
      </c>
      <c r="E1246" s="27"/>
      <c r="F1246" s="16"/>
      <c r="G1246" s="27"/>
    </row>
    <row r="1247" spans="1:8" x14ac:dyDescent="0.35">
      <c r="A1247" s="13" t="s">
        <v>30</v>
      </c>
      <c r="B1247" s="13" t="s">
        <v>15</v>
      </c>
      <c r="C1247" s="13" t="s">
        <v>11</v>
      </c>
      <c r="D1247" s="14" t="s">
        <v>31</v>
      </c>
      <c r="E1247" s="28">
        <v>1</v>
      </c>
      <c r="F1247" s="18"/>
      <c r="G1247" s="26">
        <f>ROUND(E1247*F1247,2)</f>
        <v>0</v>
      </c>
    </row>
    <row r="1248" spans="1:8" ht="21" x14ac:dyDescent="0.35">
      <c r="A1248" s="16"/>
      <c r="B1248" s="16"/>
      <c r="C1248" s="16"/>
      <c r="D1248" s="17" t="s">
        <v>32</v>
      </c>
      <c r="E1248" s="27"/>
      <c r="F1248" s="16"/>
      <c r="G1248" s="27"/>
    </row>
    <row r="1249" spans="1:8" x14ac:dyDescent="0.35">
      <c r="A1249" s="16"/>
      <c r="B1249" s="16"/>
      <c r="C1249" s="16"/>
      <c r="D1249" s="19" t="s">
        <v>287</v>
      </c>
      <c r="E1249" s="29">
        <v>2</v>
      </c>
      <c r="F1249" s="9">
        <f>G1237+G1239+G1241+G1243+G1245+G1247</f>
        <v>0</v>
      </c>
      <c r="G1249" s="25">
        <f>ROUND(F1249*E1249,2)</f>
        <v>0</v>
      </c>
    </row>
    <row r="1250" spans="1:8" s="22" customFormat="1" x14ac:dyDescent="0.35">
      <c r="A1250" s="20"/>
      <c r="B1250" s="20"/>
      <c r="C1250" s="20"/>
      <c r="D1250" s="21"/>
      <c r="E1250" s="30"/>
      <c r="F1250" s="20"/>
      <c r="G1250" s="30"/>
      <c r="H1250" s="34"/>
    </row>
    <row r="1251" spans="1:8" x14ac:dyDescent="0.35">
      <c r="A1251" s="12" t="s">
        <v>288</v>
      </c>
      <c r="B1251" s="13" t="s">
        <v>10</v>
      </c>
      <c r="C1251" s="13" t="s">
        <v>11</v>
      </c>
      <c r="D1251" s="14" t="s">
        <v>289</v>
      </c>
      <c r="E1251" s="26">
        <f>E1265</f>
        <v>2</v>
      </c>
      <c r="F1251" s="15">
        <f>F1265</f>
        <v>0</v>
      </c>
      <c r="G1251" s="26">
        <f>G1265</f>
        <v>0</v>
      </c>
    </row>
    <row r="1252" spans="1:8" ht="210" x14ac:dyDescent="0.35">
      <c r="A1252" s="16"/>
      <c r="B1252" s="16"/>
      <c r="C1252" s="16"/>
      <c r="D1252" s="17" t="s">
        <v>290</v>
      </c>
      <c r="E1252" s="27"/>
      <c r="F1252" s="16"/>
      <c r="G1252" s="27"/>
    </row>
    <row r="1253" spans="1:8" x14ac:dyDescent="0.35">
      <c r="A1253" s="13" t="s">
        <v>13</v>
      </c>
      <c r="B1253" s="13" t="s">
        <v>15</v>
      </c>
      <c r="C1253" s="13" t="s">
        <v>11</v>
      </c>
      <c r="D1253" s="14" t="s">
        <v>14</v>
      </c>
      <c r="E1253" s="28">
        <v>1</v>
      </c>
      <c r="F1253" s="18"/>
      <c r="G1253" s="26">
        <f>ROUND(E1253*F1253,2)</f>
        <v>0</v>
      </c>
    </row>
    <row r="1254" spans="1:8" ht="220.5" x14ac:dyDescent="0.35">
      <c r="A1254" s="16"/>
      <c r="B1254" s="16"/>
      <c r="C1254" s="16"/>
      <c r="D1254" s="17" t="s">
        <v>16</v>
      </c>
      <c r="E1254" s="27"/>
      <c r="F1254" s="16"/>
      <c r="G1254" s="27"/>
    </row>
    <row r="1255" spans="1:8" x14ac:dyDescent="0.35">
      <c r="A1255" s="13" t="s">
        <v>17</v>
      </c>
      <c r="B1255" s="13" t="s">
        <v>15</v>
      </c>
      <c r="C1255" s="13" t="s">
        <v>11</v>
      </c>
      <c r="D1255" s="14" t="s">
        <v>18</v>
      </c>
      <c r="E1255" s="28">
        <v>1</v>
      </c>
      <c r="F1255" s="18"/>
      <c r="G1255" s="26">
        <f>ROUND(E1255*F1255,2)</f>
        <v>0</v>
      </c>
    </row>
    <row r="1256" spans="1:8" ht="94.5" x14ac:dyDescent="0.35">
      <c r="A1256" s="16"/>
      <c r="B1256" s="16"/>
      <c r="C1256" s="16"/>
      <c r="D1256" s="17" t="s">
        <v>19</v>
      </c>
      <c r="E1256" s="27"/>
      <c r="F1256" s="16"/>
      <c r="G1256" s="27"/>
    </row>
    <row r="1257" spans="1:8" x14ac:dyDescent="0.35">
      <c r="A1257" s="13" t="s">
        <v>20</v>
      </c>
      <c r="B1257" s="13" t="s">
        <v>22</v>
      </c>
      <c r="C1257" s="13" t="s">
        <v>11</v>
      </c>
      <c r="D1257" s="14" t="s">
        <v>21</v>
      </c>
      <c r="E1257" s="28">
        <v>1</v>
      </c>
      <c r="F1257" s="18"/>
      <c r="G1257" s="26">
        <f>ROUND(E1257*F1257,2)</f>
        <v>0</v>
      </c>
    </row>
    <row r="1258" spans="1:8" ht="73.5" x14ac:dyDescent="0.35">
      <c r="A1258" s="16"/>
      <c r="B1258" s="16"/>
      <c r="C1258" s="16"/>
      <c r="D1258" s="17" t="s">
        <v>23</v>
      </c>
      <c r="E1258" s="27"/>
      <c r="F1258" s="16"/>
      <c r="G1258" s="27"/>
    </row>
    <row r="1259" spans="1:8" x14ac:dyDescent="0.35">
      <c r="A1259" s="13" t="s">
        <v>24</v>
      </c>
      <c r="B1259" s="13" t="s">
        <v>22</v>
      </c>
      <c r="C1259" s="13" t="s">
        <v>11</v>
      </c>
      <c r="D1259" s="14" t="s">
        <v>25</v>
      </c>
      <c r="E1259" s="28">
        <v>1</v>
      </c>
      <c r="F1259" s="18"/>
      <c r="G1259" s="26">
        <f>ROUND(E1259*F1259,2)</f>
        <v>0</v>
      </c>
    </row>
    <row r="1260" spans="1:8" ht="31.5" x14ac:dyDescent="0.35">
      <c r="A1260" s="16"/>
      <c r="B1260" s="16"/>
      <c r="C1260" s="16"/>
      <c r="D1260" s="17" t="s">
        <v>26</v>
      </c>
      <c r="E1260" s="27"/>
      <c r="F1260" s="16"/>
      <c r="G1260" s="27"/>
    </row>
    <row r="1261" spans="1:8" x14ac:dyDescent="0.35">
      <c r="A1261" s="13" t="s">
        <v>27</v>
      </c>
      <c r="B1261" s="13" t="s">
        <v>15</v>
      </c>
      <c r="C1261" s="13" t="s">
        <v>11</v>
      </c>
      <c r="D1261" s="14" t="s">
        <v>28</v>
      </c>
      <c r="E1261" s="28">
        <v>1</v>
      </c>
      <c r="F1261" s="18"/>
      <c r="G1261" s="26">
        <f>ROUND(E1261*F1261,2)</f>
        <v>0</v>
      </c>
    </row>
    <row r="1262" spans="1:8" ht="42" x14ac:dyDescent="0.35">
      <c r="A1262" s="16"/>
      <c r="B1262" s="16"/>
      <c r="C1262" s="16"/>
      <c r="D1262" s="17" t="s">
        <v>29</v>
      </c>
      <c r="E1262" s="27"/>
      <c r="F1262" s="16"/>
      <c r="G1262" s="27"/>
    </row>
    <row r="1263" spans="1:8" x14ac:dyDescent="0.35">
      <c r="A1263" s="13" t="s">
        <v>30</v>
      </c>
      <c r="B1263" s="13" t="s">
        <v>15</v>
      </c>
      <c r="C1263" s="13" t="s">
        <v>11</v>
      </c>
      <c r="D1263" s="14" t="s">
        <v>31</v>
      </c>
      <c r="E1263" s="28">
        <v>1</v>
      </c>
      <c r="F1263" s="18"/>
      <c r="G1263" s="26">
        <f>ROUND(E1263*F1263,2)</f>
        <v>0</v>
      </c>
    </row>
    <row r="1264" spans="1:8" ht="21" x14ac:dyDescent="0.35">
      <c r="A1264" s="16"/>
      <c r="B1264" s="16"/>
      <c r="C1264" s="16"/>
      <c r="D1264" s="17" t="s">
        <v>32</v>
      </c>
      <c r="E1264" s="27"/>
      <c r="F1264" s="16"/>
      <c r="G1264" s="27"/>
    </row>
    <row r="1265" spans="1:8" x14ac:dyDescent="0.35">
      <c r="A1265" s="16"/>
      <c r="B1265" s="16"/>
      <c r="C1265" s="16"/>
      <c r="D1265" s="19" t="s">
        <v>291</v>
      </c>
      <c r="E1265" s="29">
        <v>2</v>
      </c>
      <c r="F1265" s="9">
        <f>G1253+G1255+G1257+G1259+G1261+G1263</f>
        <v>0</v>
      </c>
      <c r="G1265" s="25">
        <f>ROUND(F1265*E1265,2)</f>
        <v>0</v>
      </c>
    </row>
    <row r="1266" spans="1:8" s="22" customFormat="1" x14ac:dyDescent="0.35">
      <c r="A1266" s="20"/>
      <c r="B1266" s="20"/>
      <c r="C1266" s="20"/>
      <c r="D1266" s="21"/>
      <c r="E1266" s="30"/>
      <c r="F1266" s="20"/>
      <c r="G1266" s="30"/>
      <c r="H1266" s="34"/>
    </row>
    <row r="1267" spans="1:8" x14ac:dyDescent="0.35">
      <c r="A1267" s="12" t="s">
        <v>292</v>
      </c>
      <c r="B1267" s="13" t="s">
        <v>10</v>
      </c>
      <c r="C1267" s="13" t="s">
        <v>11</v>
      </c>
      <c r="D1267" s="14" t="s">
        <v>293</v>
      </c>
      <c r="E1267" s="26">
        <f>E1281</f>
        <v>2</v>
      </c>
      <c r="F1267" s="15">
        <f>F1281</f>
        <v>0</v>
      </c>
      <c r="G1267" s="26">
        <f>G1281</f>
        <v>0</v>
      </c>
    </row>
    <row r="1268" spans="1:8" ht="210" x14ac:dyDescent="0.35">
      <c r="A1268" s="16"/>
      <c r="B1268" s="16"/>
      <c r="C1268" s="16"/>
      <c r="D1268" s="17" t="s">
        <v>294</v>
      </c>
      <c r="E1268" s="27"/>
      <c r="F1268" s="16"/>
      <c r="G1268" s="27"/>
    </row>
    <row r="1269" spans="1:8" x14ac:dyDescent="0.35">
      <c r="A1269" s="13" t="s">
        <v>13</v>
      </c>
      <c r="B1269" s="13" t="s">
        <v>15</v>
      </c>
      <c r="C1269" s="13" t="s">
        <v>11</v>
      </c>
      <c r="D1269" s="14" t="s">
        <v>14</v>
      </c>
      <c r="E1269" s="28">
        <v>1</v>
      </c>
      <c r="F1269" s="18"/>
      <c r="G1269" s="26">
        <f>ROUND(E1269*F1269,2)</f>
        <v>0</v>
      </c>
    </row>
    <row r="1270" spans="1:8" ht="220.5" x14ac:dyDescent="0.35">
      <c r="A1270" s="16"/>
      <c r="B1270" s="16"/>
      <c r="C1270" s="16"/>
      <c r="D1270" s="17" t="s">
        <v>16</v>
      </c>
      <c r="E1270" s="27"/>
      <c r="F1270" s="16"/>
      <c r="G1270" s="27"/>
    </row>
    <row r="1271" spans="1:8" x14ac:dyDescent="0.35">
      <c r="A1271" s="13" t="s">
        <v>17</v>
      </c>
      <c r="B1271" s="13" t="s">
        <v>15</v>
      </c>
      <c r="C1271" s="13" t="s">
        <v>11</v>
      </c>
      <c r="D1271" s="14" t="s">
        <v>18</v>
      </c>
      <c r="E1271" s="28">
        <v>1</v>
      </c>
      <c r="F1271" s="18"/>
      <c r="G1271" s="26">
        <f>ROUND(E1271*F1271,2)</f>
        <v>0</v>
      </c>
    </row>
    <row r="1272" spans="1:8" ht="94.5" x14ac:dyDescent="0.35">
      <c r="A1272" s="16"/>
      <c r="B1272" s="16"/>
      <c r="C1272" s="16"/>
      <c r="D1272" s="17" t="s">
        <v>19</v>
      </c>
      <c r="E1272" s="27"/>
      <c r="F1272" s="16"/>
      <c r="G1272" s="27"/>
    </row>
    <row r="1273" spans="1:8" x14ac:dyDescent="0.35">
      <c r="A1273" s="13" t="s">
        <v>20</v>
      </c>
      <c r="B1273" s="13" t="s">
        <v>22</v>
      </c>
      <c r="C1273" s="13" t="s">
        <v>11</v>
      </c>
      <c r="D1273" s="14" t="s">
        <v>21</v>
      </c>
      <c r="E1273" s="28">
        <v>1</v>
      </c>
      <c r="F1273" s="18"/>
      <c r="G1273" s="26">
        <f>ROUND(E1273*F1273,2)</f>
        <v>0</v>
      </c>
    </row>
    <row r="1274" spans="1:8" ht="73.5" x14ac:dyDescent="0.35">
      <c r="A1274" s="16"/>
      <c r="B1274" s="16"/>
      <c r="C1274" s="16"/>
      <c r="D1274" s="17" t="s">
        <v>23</v>
      </c>
      <c r="E1274" s="27"/>
      <c r="F1274" s="16"/>
      <c r="G1274" s="27"/>
    </row>
    <row r="1275" spans="1:8" x14ac:dyDescent="0.35">
      <c r="A1275" s="13" t="s">
        <v>24</v>
      </c>
      <c r="B1275" s="13" t="s">
        <v>22</v>
      </c>
      <c r="C1275" s="13" t="s">
        <v>11</v>
      </c>
      <c r="D1275" s="14" t="s">
        <v>25</v>
      </c>
      <c r="E1275" s="28">
        <v>1</v>
      </c>
      <c r="F1275" s="18"/>
      <c r="G1275" s="26">
        <f>ROUND(E1275*F1275,2)</f>
        <v>0</v>
      </c>
    </row>
    <row r="1276" spans="1:8" ht="31.5" x14ac:dyDescent="0.35">
      <c r="A1276" s="16"/>
      <c r="B1276" s="16"/>
      <c r="C1276" s="16"/>
      <c r="D1276" s="17" t="s">
        <v>26</v>
      </c>
      <c r="E1276" s="27"/>
      <c r="F1276" s="16"/>
      <c r="G1276" s="27"/>
    </row>
    <row r="1277" spans="1:8" x14ac:dyDescent="0.35">
      <c r="A1277" s="13" t="s">
        <v>27</v>
      </c>
      <c r="B1277" s="13" t="s">
        <v>15</v>
      </c>
      <c r="C1277" s="13" t="s">
        <v>11</v>
      </c>
      <c r="D1277" s="14" t="s">
        <v>28</v>
      </c>
      <c r="E1277" s="28">
        <v>1</v>
      </c>
      <c r="F1277" s="18"/>
      <c r="G1277" s="26">
        <f>ROUND(E1277*F1277,2)</f>
        <v>0</v>
      </c>
    </row>
    <row r="1278" spans="1:8" ht="42" x14ac:dyDescent="0.35">
      <c r="A1278" s="16"/>
      <c r="B1278" s="16"/>
      <c r="C1278" s="16"/>
      <c r="D1278" s="17" t="s">
        <v>29</v>
      </c>
      <c r="E1278" s="27"/>
      <c r="F1278" s="16"/>
      <c r="G1278" s="27"/>
    </row>
    <row r="1279" spans="1:8" x14ac:dyDescent="0.35">
      <c r="A1279" s="13" t="s">
        <v>30</v>
      </c>
      <c r="B1279" s="13" t="s">
        <v>15</v>
      </c>
      <c r="C1279" s="13" t="s">
        <v>11</v>
      </c>
      <c r="D1279" s="14" t="s">
        <v>31</v>
      </c>
      <c r="E1279" s="28">
        <v>1</v>
      </c>
      <c r="F1279" s="18"/>
      <c r="G1279" s="26">
        <f>ROUND(E1279*F1279,2)</f>
        <v>0</v>
      </c>
    </row>
    <row r="1280" spans="1:8" ht="21" x14ac:dyDescent="0.35">
      <c r="A1280" s="16"/>
      <c r="B1280" s="16"/>
      <c r="C1280" s="16"/>
      <c r="D1280" s="17" t="s">
        <v>32</v>
      </c>
      <c r="E1280" s="27"/>
      <c r="F1280" s="16"/>
      <c r="G1280" s="27"/>
    </row>
    <row r="1281" spans="1:8" x14ac:dyDescent="0.35">
      <c r="A1281" s="16"/>
      <c r="B1281" s="16"/>
      <c r="C1281" s="16"/>
      <c r="D1281" s="19" t="s">
        <v>295</v>
      </c>
      <c r="E1281" s="29">
        <v>2</v>
      </c>
      <c r="F1281" s="9">
        <f>G1269+G1271+G1273+G1275+G1277+G1279</f>
        <v>0</v>
      </c>
      <c r="G1281" s="25">
        <f>ROUND(F1281*E1281,2)</f>
        <v>0</v>
      </c>
    </row>
    <row r="1282" spans="1:8" s="22" customFormat="1" x14ac:dyDescent="0.35">
      <c r="A1282" s="20"/>
      <c r="B1282" s="20"/>
      <c r="C1282" s="20"/>
      <c r="D1282" s="21"/>
      <c r="E1282" s="30"/>
      <c r="F1282" s="20"/>
      <c r="G1282" s="30"/>
      <c r="H1282" s="34"/>
    </row>
    <row r="1283" spans="1:8" x14ac:dyDescent="0.35">
      <c r="A1283" s="12" t="s">
        <v>296</v>
      </c>
      <c r="B1283" s="13" t="s">
        <v>10</v>
      </c>
      <c r="C1283" s="13" t="s">
        <v>11</v>
      </c>
      <c r="D1283" s="14" t="s">
        <v>297</v>
      </c>
      <c r="E1283" s="26">
        <f>E1297</f>
        <v>2</v>
      </c>
      <c r="F1283" s="15">
        <f>F1297</f>
        <v>0</v>
      </c>
      <c r="G1283" s="26">
        <f>G1297</f>
        <v>0</v>
      </c>
    </row>
    <row r="1284" spans="1:8" ht="210" x14ac:dyDescent="0.35">
      <c r="A1284" s="16"/>
      <c r="B1284" s="16"/>
      <c r="C1284" s="16"/>
      <c r="D1284" s="17" t="s">
        <v>298</v>
      </c>
      <c r="E1284" s="27"/>
      <c r="F1284" s="16"/>
      <c r="G1284" s="27"/>
    </row>
    <row r="1285" spans="1:8" x14ac:dyDescent="0.35">
      <c r="A1285" s="13" t="s">
        <v>13</v>
      </c>
      <c r="B1285" s="13" t="s">
        <v>15</v>
      </c>
      <c r="C1285" s="13" t="s">
        <v>11</v>
      </c>
      <c r="D1285" s="14" t="s">
        <v>14</v>
      </c>
      <c r="E1285" s="28">
        <v>1</v>
      </c>
      <c r="F1285" s="18"/>
      <c r="G1285" s="26">
        <f>ROUND(E1285*F1285,2)</f>
        <v>0</v>
      </c>
    </row>
    <row r="1286" spans="1:8" ht="220.5" x14ac:dyDescent="0.35">
      <c r="A1286" s="16"/>
      <c r="B1286" s="16"/>
      <c r="C1286" s="16"/>
      <c r="D1286" s="17" t="s">
        <v>16</v>
      </c>
      <c r="E1286" s="27"/>
      <c r="F1286" s="16"/>
      <c r="G1286" s="27"/>
    </row>
    <row r="1287" spans="1:8" x14ac:dyDescent="0.35">
      <c r="A1287" s="13" t="s">
        <v>17</v>
      </c>
      <c r="B1287" s="13" t="s">
        <v>15</v>
      </c>
      <c r="C1287" s="13" t="s">
        <v>11</v>
      </c>
      <c r="D1287" s="14" t="s">
        <v>18</v>
      </c>
      <c r="E1287" s="28">
        <v>1</v>
      </c>
      <c r="F1287" s="18"/>
      <c r="G1287" s="26">
        <f>ROUND(E1287*F1287,2)</f>
        <v>0</v>
      </c>
    </row>
    <row r="1288" spans="1:8" ht="94.5" x14ac:dyDescent="0.35">
      <c r="A1288" s="16"/>
      <c r="B1288" s="16"/>
      <c r="C1288" s="16"/>
      <c r="D1288" s="17" t="s">
        <v>19</v>
      </c>
      <c r="E1288" s="27"/>
      <c r="F1288" s="16"/>
      <c r="G1288" s="27"/>
    </row>
    <row r="1289" spans="1:8" x14ac:dyDescent="0.35">
      <c r="A1289" s="13" t="s">
        <v>20</v>
      </c>
      <c r="B1289" s="13" t="s">
        <v>22</v>
      </c>
      <c r="C1289" s="13" t="s">
        <v>11</v>
      </c>
      <c r="D1289" s="14" t="s">
        <v>21</v>
      </c>
      <c r="E1289" s="28">
        <v>1</v>
      </c>
      <c r="F1289" s="18"/>
      <c r="G1289" s="26">
        <f>ROUND(E1289*F1289,2)</f>
        <v>0</v>
      </c>
    </row>
    <row r="1290" spans="1:8" ht="73.5" x14ac:dyDescent="0.35">
      <c r="A1290" s="16"/>
      <c r="B1290" s="16"/>
      <c r="C1290" s="16"/>
      <c r="D1290" s="17" t="s">
        <v>23</v>
      </c>
      <c r="E1290" s="27"/>
      <c r="F1290" s="16"/>
      <c r="G1290" s="27"/>
    </row>
    <row r="1291" spans="1:8" x14ac:dyDescent="0.35">
      <c r="A1291" s="13" t="s">
        <v>24</v>
      </c>
      <c r="B1291" s="13" t="s">
        <v>22</v>
      </c>
      <c r="C1291" s="13" t="s">
        <v>11</v>
      </c>
      <c r="D1291" s="14" t="s">
        <v>25</v>
      </c>
      <c r="E1291" s="28">
        <v>1</v>
      </c>
      <c r="F1291" s="18"/>
      <c r="G1291" s="26">
        <f>ROUND(E1291*F1291,2)</f>
        <v>0</v>
      </c>
    </row>
    <row r="1292" spans="1:8" ht="31.5" x14ac:dyDescent="0.35">
      <c r="A1292" s="16"/>
      <c r="B1292" s="16"/>
      <c r="C1292" s="16"/>
      <c r="D1292" s="17" t="s">
        <v>26</v>
      </c>
      <c r="E1292" s="27"/>
      <c r="F1292" s="16"/>
      <c r="G1292" s="27"/>
    </row>
    <row r="1293" spans="1:8" x14ac:dyDescent="0.35">
      <c r="A1293" s="13" t="s">
        <v>27</v>
      </c>
      <c r="B1293" s="13" t="s">
        <v>15</v>
      </c>
      <c r="C1293" s="13" t="s">
        <v>11</v>
      </c>
      <c r="D1293" s="14" t="s">
        <v>28</v>
      </c>
      <c r="E1293" s="28">
        <v>1</v>
      </c>
      <c r="F1293" s="18"/>
      <c r="G1293" s="26">
        <f>ROUND(E1293*F1293,2)</f>
        <v>0</v>
      </c>
    </row>
    <row r="1294" spans="1:8" ht="42" x14ac:dyDescent="0.35">
      <c r="A1294" s="16"/>
      <c r="B1294" s="16"/>
      <c r="C1294" s="16"/>
      <c r="D1294" s="17" t="s">
        <v>29</v>
      </c>
      <c r="E1294" s="27"/>
      <c r="F1294" s="16"/>
      <c r="G1294" s="27"/>
    </row>
    <row r="1295" spans="1:8" x14ac:dyDescent="0.35">
      <c r="A1295" s="13" t="s">
        <v>30</v>
      </c>
      <c r="B1295" s="13" t="s">
        <v>15</v>
      </c>
      <c r="C1295" s="13" t="s">
        <v>11</v>
      </c>
      <c r="D1295" s="14" t="s">
        <v>31</v>
      </c>
      <c r="E1295" s="28">
        <v>1</v>
      </c>
      <c r="F1295" s="18"/>
      <c r="G1295" s="26">
        <f>ROUND(E1295*F1295,2)</f>
        <v>0</v>
      </c>
    </row>
    <row r="1296" spans="1:8" ht="21" x14ac:dyDescent="0.35">
      <c r="A1296" s="16"/>
      <c r="B1296" s="16"/>
      <c r="C1296" s="16"/>
      <c r="D1296" s="17" t="s">
        <v>32</v>
      </c>
      <c r="E1296" s="27"/>
      <c r="F1296" s="16"/>
      <c r="G1296" s="27"/>
    </row>
    <row r="1297" spans="1:8" x14ac:dyDescent="0.35">
      <c r="A1297" s="16"/>
      <c r="B1297" s="16"/>
      <c r="C1297" s="16"/>
      <c r="D1297" s="19" t="s">
        <v>299</v>
      </c>
      <c r="E1297" s="29">
        <v>2</v>
      </c>
      <c r="F1297" s="9">
        <f>G1285+G1287+G1289+G1291+G1293+G1295</f>
        <v>0</v>
      </c>
      <c r="G1297" s="25">
        <f>ROUND(F1297*E1297,2)</f>
        <v>0</v>
      </c>
    </row>
    <row r="1298" spans="1:8" s="22" customFormat="1" x14ac:dyDescent="0.35">
      <c r="A1298" s="20"/>
      <c r="B1298" s="20"/>
      <c r="C1298" s="20"/>
      <c r="D1298" s="21"/>
      <c r="E1298" s="30"/>
      <c r="F1298" s="20"/>
      <c r="G1298" s="30"/>
      <c r="H1298" s="34"/>
    </row>
    <row r="1299" spans="1:8" x14ac:dyDescent="0.35">
      <c r="A1299" s="12" t="s">
        <v>300</v>
      </c>
      <c r="B1299" s="13" t="s">
        <v>10</v>
      </c>
      <c r="C1299" s="13" t="s">
        <v>11</v>
      </c>
      <c r="D1299" s="14" t="s">
        <v>301</v>
      </c>
      <c r="E1299" s="26">
        <f>E1313</f>
        <v>1</v>
      </c>
      <c r="F1299" s="15">
        <f>F1313</f>
        <v>0</v>
      </c>
      <c r="G1299" s="26">
        <f>G1313</f>
        <v>0</v>
      </c>
    </row>
    <row r="1300" spans="1:8" ht="210" x14ac:dyDescent="0.35">
      <c r="A1300" s="16"/>
      <c r="B1300" s="16"/>
      <c r="C1300" s="16"/>
      <c r="D1300" s="17" t="s">
        <v>302</v>
      </c>
      <c r="E1300" s="27"/>
      <c r="F1300" s="16"/>
      <c r="G1300" s="27"/>
    </row>
    <row r="1301" spans="1:8" x14ac:dyDescent="0.35">
      <c r="A1301" s="13" t="s">
        <v>13</v>
      </c>
      <c r="B1301" s="13" t="s">
        <v>15</v>
      </c>
      <c r="C1301" s="13" t="s">
        <v>11</v>
      </c>
      <c r="D1301" s="14" t="s">
        <v>14</v>
      </c>
      <c r="E1301" s="28">
        <v>4</v>
      </c>
      <c r="F1301" s="18"/>
      <c r="G1301" s="26">
        <f>ROUND(E1301*F1301,2)</f>
        <v>0</v>
      </c>
    </row>
    <row r="1302" spans="1:8" ht="220.5" x14ac:dyDescent="0.35">
      <c r="A1302" s="16"/>
      <c r="B1302" s="16"/>
      <c r="C1302" s="16"/>
      <c r="D1302" s="17" t="s">
        <v>16</v>
      </c>
      <c r="E1302" s="27"/>
      <c r="F1302" s="16"/>
      <c r="G1302" s="27"/>
    </row>
    <row r="1303" spans="1:8" x14ac:dyDescent="0.35">
      <c r="A1303" s="13" t="s">
        <v>17</v>
      </c>
      <c r="B1303" s="13" t="s">
        <v>15</v>
      </c>
      <c r="C1303" s="13" t="s">
        <v>11</v>
      </c>
      <c r="D1303" s="14" t="s">
        <v>18</v>
      </c>
      <c r="E1303" s="28">
        <v>4</v>
      </c>
      <c r="F1303" s="18"/>
      <c r="G1303" s="26">
        <f>ROUND(E1303*F1303,2)</f>
        <v>0</v>
      </c>
    </row>
    <row r="1304" spans="1:8" ht="94.5" x14ac:dyDescent="0.35">
      <c r="A1304" s="16"/>
      <c r="B1304" s="16"/>
      <c r="C1304" s="16"/>
      <c r="D1304" s="17" t="s">
        <v>19</v>
      </c>
      <c r="E1304" s="27"/>
      <c r="F1304" s="16"/>
      <c r="G1304" s="27"/>
    </row>
    <row r="1305" spans="1:8" x14ac:dyDescent="0.35">
      <c r="A1305" s="13" t="s">
        <v>20</v>
      </c>
      <c r="B1305" s="13" t="s">
        <v>22</v>
      </c>
      <c r="C1305" s="13" t="s">
        <v>11</v>
      </c>
      <c r="D1305" s="14" t="s">
        <v>21</v>
      </c>
      <c r="E1305" s="28">
        <v>4</v>
      </c>
      <c r="F1305" s="18"/>
      <c r="G1305" s="26">
        <f>ROUND(E1305*F1305,2)</f>
        <v>0</v>
      </c>
    </row>
    <row r="1306" spans="1:8" ht="73.5" x14ac:dyDescent="0.35">
      <c r="A1306" s="16"/>
      <c r="B1306" s="16"/>
      <c r="C1306" s="16"/>
      <c r="D1306" s="17" t="s">
        <v>23</v>
      </c>
      <c r="E1306" s="27"/>
      <c r="F1306" s="16"/>
      <c r="G1306" s="27"/>
    </row>
    <row r="1307" spans="1:8" x14ac:dyDescent="0.35">
      <c r="A1307" s="13" t="s">
        <v>24</v>
      </c>
      <c r="B1307" s="13" t="s">
        <v>22</v>
      </c>
      <c r="C1307" s="13" t="s">
        <v>11</v>
      </c>
      <c r="D1307" s="14" t="s">
        <v>25</v>
      </c>
      <c r="E1307" s="28">
        <v>4</v>
      </c>
      <c r="F1307" s="18"/>
      <c r="G1307" s="26">
        <f>ROUND(E1307*F1307,2)</f>
        <v>0</v>
      </c>
    </row>
    <row r="1308" spans="1:8" ht="31.5" x14ac:dyDescent="0.35">
      <c r="A1308" s="16"/>
      <c r="B1308" s="16"/>
      <c r="C1308" s="16"/>
      <c r="D1308" s="17" t="s">
        <v>26</v>
      </c>
      <c r="E1308" s="27"/>
      <c r="F1308" s="16"/>
      <c r="G1308" s="27"/>
    </row>
    <row r="1309" spans="1:8" x14ac:dyDescent="0.35">
      <c r="A1309" s="13" t="s">
        <v>27</v>
      </c>
      <c r="B1309" s="13" t="s">
        <v>15</v>
      </c>
      <c r="C1309" s="13" t="s">
        <v>11</v>
      </c>
      <c r="D1309" s="14" t="s">
        <v>28</v>
      </c>
      <c r="E1309" s="28">
        <v>4</v>
      </c>
      <c r="F1309" s="18"/>
      <c r="G1309" s="26">
        <f>ROUND(E1309*F1309,2)</f>
        <v>0</v>
      </c>
    </row>
    <row r="1310" spans="1:8" ht="42" x14ac:dyDescent="0.35">
      <c r="A1310" s="16"/>
      <c r="B1310" s="16"/>
      <c r="C1310" s="16"/>
      <c r="D1310" s="17" t="s">
        <v>29</v>
      </c>
      <c r="E1310" s="27"/>
      <c r="F1310" s="16"/>
      <c r="G1310" s="27"/>
    </row>
    <row r="1311" spans="1:8" x14ac:dyDescent="0.35">
      <c r="A1311" s="13" t="s">
        <v>30</v>
      </c>
      <c r="B1311" s="13" t="s">
        <v>15</v>
      </c>
      <c r="C1311" s="13" t="s">
        <v>11</v>
      </c>
      <c r="D1311" s="14" t="s">
        <v>31</v>
      </c>
      <c r="E1311" s="28">
        <v>4</v>
      </c>
      <c r="F1311" s="18"/>
      <c r="G1311" s="26">
        <f>ROUND(E1311*F1311,2)</f>
        <v>0</v>
      </c>
    </row>
    <row r="1312" spans="1:8" ht="21" x14ac:dyDescent="0.35">
      <c r="A1312" s="16"/>
      <c r="B1312" s="16"/>
      <c r="C1312" s="16"/>
      <c r="D1312" s="17" t="s">
        <v>32</v>
      </c>
      <c r="E1312" s="27"/>
      <c r="F1312" s="16"/>
      <c r="G1312" s="27"/>
    </row>
    <row r="1313" spans="1:8" x14ac:dyDescent="0.35">
      <c r="A1313" s="16"/>
      <c r="B1313" s="16"/>
      <c r="C1313" s="16"/>
      <c r="D1313" s="19" t="s">
        <v>303</v>
      </c>
      <c r="E1313" s="29">
        <v>1</v>
      </c>
      <c r="F1313" s="9">
        <f>G1301+G1303+G1305+G1307+G1309+G1311</f>
        <v>0</v>
      </c>
      <c r="G1313" s="25">
        <f>ROUND(F1313*E1313,2)</f>
        <v>0</v>
      </c>
    </row>
    <row r="1314" spans="1:8" s="22" customFormat="1" x14ac:dyDescent="0.35">
      <c r="A1314" s="20"/>
      <c r="B1314" s="20"/>
      <c r="C1314" s="20"/>
      <c r="D1314" s="21"/>
      <c r="E1314" s="30"/>
      <c r="F1314" s="20"/>
      <c r="G1314" s="30"/>
      <c r="H1314" s="34"/>
    </row>
    <row r="1315" spans="1:8" x14ac:dyDescent="0.35">
      <c r="A1315" s="12" t="s">
        <v>304</v>
      </c>
      <c r="B1315" s="13" t="s">
        <v>10</v>
      </c>
      <c r="C1315" s="13" t="s">
        <v>11</v>
      </c>
      <c r="D1315" s="14" t="s">
        <v>305</v>
      </c>
      <c r="E1315" s="26">
        <f>E1329</f>
        <v>2</v>
      </c>
      <c r="F1315" s="15">
        <f>F1329</f>
        <v>0</v>
      </c>
      <c r="G1315" s="26">
        <f>G1329</f>
        <v>0</v>
      </c>
    </row>
    <row r="1316" spans="1:8" ht="210" x14ac:dyDescent="0.35">
      <c r="A1316" s="16"/>
      <c r="B1316" s="16"/>
      <c r="C1316" s="16"/>
      <c r="D1316" s="17" t="s">
        <v>306</v>
      </c>
      <c r="E1316" s="27"/>
      <c r="F1316" s="16"/>
      <c r="G1316" s="27"/>
    </row>
    <row r="1317" spans="1:8" x14ac:dyDescent="0.35">
      <c r="A1317" s="13" t="s">
        <v>13</v>
      </c>
      <c r="B1317" s="13" t="s">
        <v>15</v>
      </c>
      <c r="C1317" s="13" t="s">
        <v>11</v>
      </c>
      <c r="D1317" s="14" t="s">
        <v>14</v>
      </c>
      <c r="E1317" s="28">
        <v>1</v>
      </c>
      <c r="F1317" s="18"/>
      <c r="G1317" s="26">
        <f>ROUND(E1317*F1317,2)</f>
        <v>0</v>
      </c>
    </row>
    <row r="1318" spans="1:8" ht="220.5" x14ac:dyDescent="0.35">
      <c r="A1318" s="16"/>
      <c r="B1318" s="16"/>
      <c r="C1318" s="16"/>
      <c r="D1318" s="17" t="s">
        <v>16</v>
      </c>
      <c r="E1318" s="27"/>
      <c r="F1318" s="16"/>
      <c r="G1318" s="27"/>
    </row>
    <row r="1319" spans="1:8" x14ac:dyDescent="0.35">
      <c r="A1319" s="13" t="s">
        <v>17</v>
      </c>
      <c r="B1319" s="13" t="s">
        <v>15</v>
      </c>
      <c r="C1319" s="13" t="s">
        <v>11</v>
      </c>
      <c r="D1319" s="14" t="s">
        <v>18</v>
      </c>
      <c r="E1319" s="28">
        <v>1</v>
      </c>
      <c r="F1319" s="18"/>
      <c r="G1319" s="26">
        <f>ROUND(E1319*F1319,2)</f>
        <v>0</v>
      </c>
    </row>
    <row r="1320" spans="1:8" ht="94.5" x14ac:dyDescent="0.35">
      <c r="A1320" s="16"/>
      <c r="B1320" s="16"/>
      <c r="C1320" s="16"/>
      <c r="D1320" s="17" t="s">
        <v>19</v>
      </c>
      <c r="E1320" s="27"/>
      <c r="F1320" s="16"/>
      <c r="G1320" s="27"/>
    </row>
    <row r="1321" spans="1:8" x14ac:dyDescent="0.35">
      <c r="A1321" s="13" t="s">
        <v>20</v>
      </c>
      <c r="B1321" s="13" t="s">
        <v>22</v>
      </c>
      <c r="C1321" s="13" t="s">
        <v>11</v>
      </c>
      <c r="D1321" s="14" t="s">
        <v>21</v>
      </c>
      <c r="E1321" s="28">
        <v>1</v>
      </c>
      <c r="F1321" s="18"/>
      <c r="G1321" s="26">
        <f>ROUND(E1321*F1321,2)</f>
        <v>0</v>
      </c>
    </row>
    <row r="1322" spans="1:8" ht="73.5" x14ac:dyDescent="0.35">
      <c r="A1322" s="16"/>
      <c r="B1322" s="16"/>
      <c r="C1322" s="16"/>
      <c r="D1322" s="17" t="s">
        <v>23</v>
      </c>
      <c r="E1322" s="27"/>
      <c r="F1322" s="16"/>
      <c r="G1322" s="27"/>
    </row>
    <row r="1323" spans="1:8" x14ac:dyDescent="0.35">
      <c r="A1323" s="13" t="s">
        <v>24</v>
      </c>
      <c r="B1323" s="13" t="s">
        <v>22</v>
      </c>
      <c r="C1323" s="13" t="s">
        <v>11</v>
      </c>
      <c r="D1323" s="14" t="s">
        <v>25</v>
      </c>
      <c r="E1323" s="28">
        <v>1</v>
      </c>
      <c r="F1323" s="18"/>
      <c r="G1323" s="26">
        <f>ROUND(E1323*F1323,2)</f>
        <v>0</v>
      </c>
    </row>
    <row r="1324" spans="1:8" ht="31.5" x14ac:dyDescent="0.35">
      <c r="A1324" s="16"/>
      <c r="B1324" s="16"/>
      <c r="C1324" s="16"/>
      <c r="D1324" s="17" t="s">
        <v>26</v>
      </c>
      <c r="E1324" s="27"/>
      <c r="F1324" s="16"/>
      <c r="G1324" s="27"/>
    </row>
    <row r="1325" spans="1:8" x14ac:dyDescent="0.35">
      <c r="A1325" s="13" t="s">
        <v>27</v>
      </c>
      <c r="B1325" s="13" t="s">
        <v>15</v>
      </c>
      <c r="C1325" s="13" t="s">
        <v>11</v>
      </c>
      <c r="D1325" s="14" t="s">
        <v>28</v>
      </c>
      <c r="E1325" s="28">
        <v>1</v>
      </c>
      <c r="F1325" s="18"/>
      <c r="G1325" s="26">
        <f>ROUND(E1325*F1325,2)</f>
        <v>0</v>
      </c>
    </row>
    <row r="1326" spans="1:8" ht="42" x14ac:dyDescent="0.35">
      <c r="A1326" s="16"/>
      <c r="B1326" s="16"/>
      <c r="C1326" s="16"/>
      <c r="D1326" s="17" t="s">
        <v>29</v>
      </c>
      <c r="E1326" s="27"/>
      <c r="F1326" s="16"/>
      <c r="G1326" s="27"/>
    </row>
    <row r="1327" spans="1:8" x14ac:dyDescent="0.35">
      <c r="A1327" s="13" t="s">
        <v>30</v>
      </c>
      <c r="B1327" s="13" t="s">
        <v>15</v>
      </c>
      <c r="C1327" s="13" t="s">
        <v>11</v>
      </c>
      <c r="D1327" s="14" t="s">
        <v>31</v>
      </c>
      <c r="E1327" s="28">
        <v>1</v>
      </c>
      <c r="F1327" s="18"/>
      <c r="G1327" s="26">
        <f>ROUND(E1327*F1327,2)</f>
        <v>0</v>
      </c>
    </row>
    <row r="1328" spans="1:8" ht="21" x14ac:dyDescent="0.35">
      <c r="A1328" s="16"/>
      <c r="B1328" s="16"/>
      <c r="C1328" s="16"/>
      <c r="D1328" s="17" t="s">
        <v>32</v>
      </c>
      <c r="E1328" s="27"/>
      <c r="F1328" s="16"/>
      <c r="G1328" s="27"/>
    </row>
    <row r="1329" spans="1:8" x14ac:dyDescent="0.35">
      <c r="A1329" s="16"/>
      <c r="B1329" s="16"/>
      <c r="C1329" s="16"/>
      <c r="D1329" s="19" t="s">
        <v>307</v>
      </c>
      <c r="E1329" s="29">
        <v>2</v>
      </c>
      <c r="F1329" s="9">
        <f>G1317+G1319+G1321+G1323+G1325+G1327</f>
        <v>0</v>
      </c>
      <c r="G1329" s="25">
        <f>ROUND(F1329*E1329,2)</f>
        <v>0</v>
      </c>
    </row>
    <row r="1330" spans="1:8" s="22" customFormat="1" x14ac:dyDescent="0.35">
      <c r="A1330" s="20"/>
      <c r="B1330" s="20"/>
      <c r="C1330" s="20"/>
      <c r="D1330" s="21"/>
      <c r="E1330" s="30"/>
      <c r="F1330" s="20"/>
      <c r="G1330" s="30"/>
      <c r="H1330" s="34"/>
    </row>
    <row r="1331" spans="1:8" x14ac:dyDescent="0.35">
      <c r="A1331" s="12" t="s">
        <v>308</v>
      </c>
      <c r="B1331" s="13" t="s">
        <v>10</v>
      </c>
      <c r="C1331" s="13" t="s">
        <v>11</v>
      </c>
      <c r="D1331" s="14" t="s">
        <v>309</v>
      </c>
      <c r="E1331" s="26">
        <f>E1345</f>
        <v>2</v>
      </c>
      <c r="F1331" s="15">
        <f>F1345</f>
        <v>0</v>
      </c>
      <c r="G1331" s="26">
        <f>G1345</f>
        <v>0</v>
      </c>
    </row>
    <row r="1332" spans="1:8" ht="210" x14ac:dyDescent="0.35">
      <c r="A1332" s="16"/>
      <c r="B1332" s="16"/>
      <c r="C1332" s="16"/>
      <c r="D1332" s="17" t="s">
        <v>310</v>
      </c>
      <c r="E1332" s="27"/>
      <c r="F1332" s="16"/>
      <c r="G1332" s="27"/>
    </row>
    <row r="1333" spans="1:8" x14ac:dyDescent="0.35">
      <c r="A1333" s="13" t="s">
        <v>13</v>
      </c>
      <c r="B1333" s="13" t="s">
        <v>15</v>
      </c>
      <c r="C1333" s="13" t="s">
        <v>11</v>
      </c>
      <c r="D1333" s="14" t="s">
        <v>14</v>
      </c>
      <c r="E1333" s="28">
        <v>1</v>
      </c>
      <c r="F1333" s="18"/>
      <c r="G1333" s="26">
        <f>ROUND(E1333*F1333,2)</f>
        <v>0</v>
      </c>
    </row>
    <row r="1334" spans="1:8" ht="220.5" x14ac:dyDescent="0.35">
      <c r="A1334" s="16"/>
      <c r="B1334" s="16"/>
      <c r="C1334" s="16"/>
      <c r="D1334" s="17" t="s">
        <v>16</v>
      </c>
      <c r="E1334" s="27"/>
      <c r="F1334" s="16"/>
      <c r="G1334" s="27"/>
    </row>
    <row r="1335" spans="1:8" x14ac:dyDescent="0.35">
      <c r="A1335" s="13" t="s">
        <v>17</v>
      </c>
      <c r="B1335" s="13" t="s">
        <v>15</v>
      </c>
      <c r="C1335" s="13" t="s">
        <v>11</v>
      </c>
      <c r="D1335" s="14" t="s">
        <v>18</v>
      </c>
      <c r="E1335" s="28">
        <v>1</v>
      </c>
      <c r="F1335" s="18"/>
      <c r="G1335" s="26">
        <f>ROUND(E1335*F1335,2)</f>
        <v>0</v>
      </c>
    </row>
    <row r="1336" spans="1:8" ht="94.5" x14ac:dyDescent="0.35">
      <c r="A1336" s="16"/>
      <c r="B1336" s="16"/>
      <c r="C1336" s="16"/>
      <c r="D1336" s="17" t="s">
        <v>19</v>
      </c>
      <c r="E1336" s="27"/>
      <c r="F1336" s="16"/>
      <c r="G1336" s="27"/>
    </row>
    <row r="1337" spans="1:8" x14ac:dyDescent="0.35">
      <c r="A1337" s="13" t="s">
        <v>20</v>
      </c>
      <c r="B1337" s="13" t="s">
        <v>22</v>
      </c>
      <c r="C1337" s="13" t="s">
        <v>11</v>
      </c>
      <c r="D1337" s="14" t="s">
        <v>21</v>
      </c>
      <c r="E1337" s="28">
        <v>1</v>
      </c>
      <c r="F1337" s="18"/>
      <c r="G1337" s="26">
        <f>ROUND(E1337*F1337,2)</f>
        <v>0</v>
      </c>
    </row>
    <row r="1338" spans="1:8" ht="73.5" x14ac:dyDescent="0.35">
      <c r="A1338" s="16"/>
      <c r="B1338" s="16"/>
      <c r="C1338" s="16"/>
      <c r="D1338" s="17" t="s">
        <v>23</v>
      </c>
      <c r="E1338" s="27"/>
      <c r="F1338" s="16"/>
      <c r="G1338" s="27"/>
    </row>
    <row r="1339" spans="1:8" x14ac:dyDescent="0.35">
      <c r="A1339" s="13" t="s">
        <v>24</v>
      </c>
      <c r="B1339" s="13" t="s">
        <v>22</v>
      </c>
      <c r="C1339" s="13" t="s">
        <v>11</v>
      </c>
      <c r="D1339" s="14" t="s">
        <v>25</v>
      </c>
      <c r="E1339" s="28">
        <v>1</v>
      </c>
      <c r="F1339" s="18"/>
      <c r="G1339" s="26">
        <f>ROUND(E1339*F1339,2)</f>
        <v>0</v>
      </c>
    </row>
    <row r="1340" spans="1:8" ht="31.5" x14ac:dyDescent="0.35">
      <c r="A1340" s="16"/>
      <c r="B1340" s="16"/>
      <c r="C1340" s="16"/>
      <c r="D1340" s="17" t="s">
        <v>26</v>
      </c>
      <c r="E1340" s="27"/>
      <c r="F1340" s="16"/>
      <c r="G1340" s="27"/>
    </row>
    <row r="1341" spans="1:8" x14ac:dyDescent="0.35">
      <c r="A1341" s="13" t="s">
        <v>27</v>
      </c>
      <c r="B1341" s="13" t="s">
        <v>15</v>
      </c>
      <c r="C1341" s="13" t="s">
        <v>11</v>
      </c>
      <c r="D1341" s="14" t="s">
        <v>28</v>
      </c>
      <c r="E1341" s="28">
        <v>1</v>
      </c>
      <c r="F1341" s="18"/>
      <c r="G1341" s="26">
        <f>ROUND(E1341*F1341,2)</f>
        <v>0</v>
      </c>
    </row>
    <row r="1342" spans="1:8" ht="42" x14ac:dyDescent="0.35">
      <c r="A1342" s="16"/>
      <c r="B1342" s="16"/>
      <c r="C1342" s="16"/>
      <c r="D1342" s="17" t="s">
        <v>29</v>
      </c>
      <c r="E1342" s="27"/>
      <c r="F1342" s="16"/>
      <c r="G1342" s="27"/>
    </row>
    <row r="1343" spans="1:8" x14ac:dyDescent="0.35">
      <c r="A1343" s="13" t="s">
        <v>30</v>
      </c>
      <c r="B1343" s="13" t="s">
        <v>15</v>
      </c>
      <c r="C1343" s="13" t="s">
        <v>11</v>
      </c>
      <c r="D1343" s="14" t="s">
        <v>31</v>
      </c>
      <c r="E1343" s="28">
        <v>1</v>
      </c>
      <c r="F1343" s="18"/>
      <c r="G1343" s="26">
        <f>ROUND(E1343*F1343,2)</f>
        <v>0</v>
      </c>
    </row>
    <row r="1344" spans="1:8" ht="21" x14ac:dyDescent="0.35">
      <c r="A1344" s="16"/>
      <c r="B1344" s="16"/>
      <c r="C1344" s="16"/>
      <c r="D1344" s="17" t="s">
        <v>32</v>
      </c>
      <c r="E1344" s="27"/>
      <c r="F1344" s="16"/>
      <c r="G1344" s="27"/>
    </row>
    <row r="1345" spans="1:8" x14ac:dyDescent="0.35">
      <c r="A1345" s="16"/>
      <c r="B1345" s="16"/>
      <c r="C1345" s="16"/>
      <c r="D1345" s="19" t="s">
        <v>311</v>
      </c>
      <c r="E1345" s="29">
        <v>2</v>
      </c>
      <c r="F1345" s="9">
        <f>G1333+G1335+G1337+G1339+G1341+G1343</f>
        <v>0</v>
      </c>
      <c r="G1345" s="25">
        <f>ROUND(F1345*E1345,2)</f>
        <v>0</v>
      </c>
    </row>
    <row r="1346" spans="1:8" s="22" customFormat="1" x14ac:dyDescent="0.35">
      <c r="A1346" s="20"/>
      <c r="B1346" s="20"/>
      <c r="C1346" s="20"/>
      <c r="D1346" s="21"/>
      <c r="E1346" s="30"/>
      <c r="F1346" s="20"/>
      <c r="G1346" s="30"/>
      <c r="H1346" s="34"/>
    </row>
    <row r="1347" spans="1:8" x14ac:dyDescent="0.35">
      <c r="A1347" s="12" t="s">
        <v>312</v>
      </c>
      <c r="B1347" s="13" t="s">
        <v>10</v>
      </c>
      <c r="C1347" s="13" t="s">
        <v>11</v>
      </c>
      <c r="D1347" s="14" t="s">
        <v>313</v>
      </c>
      <c r="E1347" s="26">
        <f>E1361</f>
        <v>2</v>
      </c>
      <c r="F1347" s="15">
        <f>F1361</f>
        <v>0</v>
      </c>
      <c r="G1347" s="26">
        <f>G1361</f>
        <v>0</v>
      </c>
    </row>
    <row r="1348" spans="1:8" ht="210" x14ac:dyDescent="0.35">
      <c r="A1348" s="16"/>
      <c r="B1348" s="16"/>
      <c r="C1348" s="16"/>
      <c r="D1348" s="17" t="s">
        <v>314</v>
      </c>
      <c r="E1348" s="27"/>
      <c r="F1348" s="16"/>
      <c r="G1348" s="27"/>
    </row>
    <row r="1349" spans="1:8" x14ac:dyDescent="0.35">
      <c r="A1349" s="13" t="s">
        <v>13</v>
      </c>
      <c r="B1349" s="13" t="s">
        <v>15</v>
      </c>
      <c r="C1349" s="13" t="s">
        <v>11</v>
      </c>
      <c r="D1349" s="14" t="s">
        <v>14</v>
      </c>
      <c r="E1349" s="28">
        <v>1</v>
      </c>
      <c r="F1349" s="18"/>
      <c r="G1349" s="26">
        <f>ROUND(E1349*F1349,2)</f>
        <v>0</v>
      </c>
    </row>
    <row r="1350" spans="1:8" ht="220.5" x14ac:dyDescent="0.35">
      <c r="A1350" s="16"/>
      <c r="B1350" s="16"/>
      <c r="C1350" s="16"/>
      <c r="D1350" s="17" t="s">
        <v>16</v>
      </c>
      <c r="E1350" s="27"/>
      <c r="F1350" s="16"/>
      <c r="G1350" s="27"/>
    </row>
    <row r="1351" spans="1:8" x14ac:dyDescent="0.35">
      <c r="A1351" s="13" t="s">
        <v>17</v>
      </c>
      <c r="B1351" s="13" t="s">
        <v>15</v>
      </c>
      <c r="C1351" s="13" t="s">
        <v>11</v>
      </c>
      <c r="D1351" s="14" t="s">
        <v>18</v>
      </c>
      <c r="E1351" s="28">
        <v>1</v>
      </c>
      <c r="F1351" s="18"/>
      <c r="G1351" s="26">
        <f>ROUND(E1351*F1351,2)</f>
        <v>0</v>
      </c>
    </row>
    <row r="1352" spans="1:8" ht="94.5" x14ac:dyDescent="0.35">
      <c r="A1352" s="16"/>
      <c r="B1352" s="16"/>
      <c r="C1352" s="16"/>
      <c r="D1352" s="17" t="s">
        <v>19</v>
      </c>
      <c r="E1352" s="27"/>
      <c r="F1352" s="16"/>
      <c r="G1352" s="27"/>
    </row>
    <row r="1353" spans="1:8" x14ac:dyDescent="0.35">
      <c r="A1353" s="13" t="s">
        <v>20</v>
      </c>
      <c r="B1353" s="13" t="s">
        <v>22</v>
      </c>
      <c r="C1353" s="13" t="s">
        <v>11</v>
      </c>
      <c r="D1353" s="14" t="s">
        <v>21</v>
      </c>
      <c r="E1353" s="28">
        <v>1</v>
      </c>
      <c r="F1353" s="18"/>
      <c r="G1353" s="26">
        <f>ROUND(E1353*F1353,2)</f>
        <v>0</v>
      </c>
    </row>
    <row r="1354" spans="1:8" ht="73.5" x14ac:dyDescent="0.35">
      <c r="A1354" s="16"/>
      <c r="B1354" s="16"/>
      <c r="C1354" s="16"/>
      <c r="D1354" s="17" t="s">
        <v>23</v>
      </c>
      <c r="E1354" s="27"/>
      <c r="F1354" s="16"/>
      <c r="G1354" s="27"/>
    </row>
    <row r="1355" spans="1:8" x14ac:dyDescent="0.35">
      <c r="A1355" s="13" t="s">
        <v>24</v>
      </c>
      <c r="B1355" s="13" t="s">
        <v>22</v>
      </c>
      <c r="C1355" s="13" t="s">
        <v>11</v>
      </c>
      <c r="D1355" s="14" t="s">
        <v>25</v>
      </c>
      <c r="E1355" s="28">
        <v>1</v>
      </c>
      <c r="F1355" s="18"/>
      <c r="G1355" s="26">
        <f>ROUND(E1355*F1355,2)</f>
        <v>0</v>
      </c>
    </row>
    <row r="1356" spans="1:8" ht="31.5" x14ac:dyDescent="0.35">
      <c r="A1356" s="16"/>
      <c r="B1356" s="16"/>
      <c r="C1356" s="16"/>
      <c r="D1356" s="17" t="s">
        <v>26</v>
      </c>
      <c r="E1356" s="27"/>
      <c r="F1356" s="16"/>
      <c r="G1356" s="27"/>
    </row>
    <row r="1357" spans="1:8" x14ac:dyDescent="0.35">
      <c r="A1357" s="13" t="s">
        <v>27</v>
      </c>
      <c r="B1357" s="13" t="s">
        <v>15</v>
      </c>
      <c r="C1357" s="13" t="s">
        <v>11</v>
      </c>
      <c r="D1357" s="14" t="s">
        <v>28</v>
      </c>
      <c r="E1357" s="28">
        <v>1</v>
      </c>
      <c r="F1357" s="18"/>
      <c r="G1357" s="26">
        <f>ROUND(E1357*F1357,2)</f>
        <v>0</v>
      </c>
    </row>
    <row r="1358" spans="1:8" ht="42" x14ac:dyDescent="0.35">
      <c r="A1358" s="16"/>
      <c r="B1358" s="16"/>
      <c r="C1358" s="16"/>
      <c r="D1358" s="17" t="s">
        <v>29</v>
      </c>
      <c r="E1358" s="27"/>
      <c r="F1358" s="16"/>
      <c r="G1358" s="27"/>
    </row>
    <row r="1359" spans="1:8" x14ac:dyDescent="0.35">
      <c r="A1359" s="13" t="s">
        <v>30</v>
      </c>
      <c r="B1359" s="13" t="s">
        <v>15</v>
      </c>
      <c r="C1359" s="13" t="s">
        <v>11</v>
      </c>
      <c r="D1359" s="14" t="s">
        <v>31</v>
      </c>
      <c r="E1359" s="28">
        <v>1</v>
      </c>
      <c r="F1359" s="18"/>
      <c r="G1359" s="26">
        <f>ROUND(E1359*F1359,2)</f>
        <v>0</v>
      </c>
    </row>
    <row r="1360" spans="1:8" ht="21" x14ac:dyDescent="0.35">
      <c r="A1360" s="16"/>
      <c r="B1360" s="16"/>
      <c r="C1360" s="16"/>
      <c r="D1360" s="17" t="s">
        <v>32</v>
      </c>
      <c r="E1360" s="27"/>
      <c r="F1360" s="16"/>
      <c r="G1360" s="27"/>
    </row>
    <row r="1361" spans="1:8" x14ac:dyDescent="0.35">
      <c r="A1361" s="16"/>
      <c r="B1361" s="16"/>
      <c r="C1361" s="16"/>
      <c r="D1361" s="19" t="s">
        <v>315</v>
      </c>
      <c r="E1361" s="29">
        <v>2</v>
      </c>
      <c r="F1361" s="9">
        <f>G1349+G1351+G1353+G1355+G1357+G1359</f>
        <v>0</v>
      </c>
      <c r="G1361" s="25">
        <f>ROUND(F1361*E1361,2)</f>
        <v>0</v>
      </c>
    </row>
    <row r="1362" spans="1:8" s="22" customFormat="1" x14ac:dyDescent="0.35">
      <c r="A1362" s="20"/>
      <c r="B1362" s="20"/>
      <c r="C1362" s="20"/>
      <c r="D1362" s="21"/>
      <c r="E1362" s="30"/>
      <c r="F1362" s="20"/>
      <c r="G1362" s="30"/>
      <c r="H1362" s="34"/>
    </row>
    <row r="1363" spans="1:8" x14ac:dyDescent="0.35">
      <c r="A1363" s="12" t="s">
        <v>46</v>
      </c>
      <c r="B1363" s="13" t="s">
        <v>10</v>
      </c>
      <c r="C1363" s="13" t="s">
        <v>48</v>
      </c>
      <c r="D1363" s="14" t="s">
        <v>47</v>
      </c>
      <c r="E1363" s="26">
        <f>E1366</f>
        <v>1350</v>
      </c>
      <c r="F1363" s="15">
        <f>F1366</f>
        <v>0</v>
      </c>
      <c r="G1363" s="26">
        <f>G1366</f>
        <v>0</v>
      </c>
    </row>
    <row r="1364" spans="1:8" ht="304.5" x14ac:dyDescent="0.35">
      <c r="A1364" s="16"/>
      <c r="B1364" s="16"/>
      <c r="C1364" s="16"/>
      <c r="D1364" s="17" t="s">
        <v>49</v>
      </c>
      <c r="E1364" s="27"/>
      <c r="F1364" s="16"/>
      <c r="G1364" s="27"/>
    </row>
    <row r="1365" spans="1:8" x14ac:dyDescent="0.35">
      <c r="A1365" s="13" t="s">
        <v>50</v>
      </c>
      <c r="B1365" s="13" t="s">
        <v>15</v>
      </c>
      <c r="C1365" s="13" t="s">
        <v>48</v>
      </c>
      <c r="D1365" s="14" t="s">
        <v>51</v>
      </c>
      <c r="E1365" s="28">
        <v>1</v>
      </c>
      <c r="F1365" s="18"/>
      <c r="G1365" s="26">
        <f>ROUND(E1365*F1365,2)</f>
        <v>0</v>
      </c>
    </row>
    <row r="1366" spans="1:8" x14ac:dyDescent="0.35">
      <c r="A1366" s="16"/>
      <c r="B1366" s="16"/>
      <c r="C1366" s="16"/>
      <c r="D1366" s="19" t="s">
        <v>52</v>
      </c>
      <c r="E1366" s="29">
        <v>1350</v>
      </c>
      <c r="F1366" s="9">
        <f>G1365</f>
        <v>0</v>
      </c>
      <c r="G1366" s="25">
        <f>ROUND(F1366*E1366,2)</f>
        <v>0</v>
      </c>
    </row>
    <row r="1367" spans="1:8" s="22" customFormat="1" x14ac:dyDescent="0.35">
      <c r="A1367" s="20"/>
      <c r="B1367" s="20"/>
      <c r="C1367" s="20"/>
      <c r="D1367" s="21"/>
      <c r="E1367" s="30"/>
      <c r="F1367" s="20"/>
      <c r="G1367" s="30"/>
      <c r="H1367" s="34"/>
    </row>
    <row r="1368" spans="1:8" x14ac:dyDescent="0.35">
      <c r="A1368" s="12" t="s">
        <v>53</v>
      </c>
      <c r="B1368" s="13" t="s">
        <v>10</v>
      </c>
      <c r="C1368" s="13" t="s">
        <v>55</v>
      </c>
      <c r="D1368" s="14" t="s">
        <v>54</v>
      </c>
      <c r="E1368" s="26">
        <f>E1372</f>
        <v>878.4</v>
      </c>
      <c r="F1368" s="15">
        <f>F1372</f>
        <v>0</v>
      </c>
      <c r="G1368" s="26">
        <f>G1372</f>
        <v>0</v>
      </c>
    </row>
    <row r="1369" spans="1:8" ht="42" x14ac:dyDescent="0.35">
      <c r="A1369" s="16"/>
      <c r="B1369" s="16"/>
      <c r="C1369" s="16"/>
      <c r="D1369" s="17" t="s">
        <v>56</v>
      </c>
      <c r="E1369" s="27"/>
      <c r="F1369" s="16"/>
      <c r="G1369" s="27"/>
    </row>
    <row r="1370" spans="1:8" x14ac:dyDescent="0.35">
      <c r="A1370" s="13" t="s">
        <v>57</v>
      </c>
      <c r="B1370" s="13" t="s">
        <v>15</v>
      </c>
      <c r="C1370" s="13" t="s">
        <v>59</v>
      </c>
      <c r="D1370" s="14" t="s">
        <v>58</v>
      </c>
      <c r="E1370" s="28">
        <v>1</v>
      </c>
      <c r="F1370" s="18"/>
      <c r="G1370" s="26">
        <f>ROUND(E1370*F1370,2)</f>
        <v>0</v>
      </c>
    </row>
    <row r="1371" spans="1:8" x14ac:dyDescent="0.35">
      <c r="A1371" s="13" t="s">
        <v>60</v>
      </c>
      <c r="B1371" s="13" t="s">
        <v>15</v>
      </c>
      <c r="C1371" s="13" t="s">
        <v>59</v>
      </c>
      <c r="D1371" s="14" t="s">
        <v>61</v>
      </c>
      <c r="E1371" s="28">
        <v>1.2</v>
      </c>
      <c r="F1371" s="18"/>
      <c r="G1371" s="26">
        <f>ROUND(E1371*F1371,2)</f>
        <v>0</v>
      </c>
    </row>
    <row r="1372" spans="1:8" x14ac:dyDescent="0.35">
      <c r="A1372" s="16"/>
      <c r="B1372" s="16"/>
      <c r="C1372" s="16"/>
      <c r="D1372" s="19" t="s">
        <v>62</v>
      </c>
      <c r="E1372" s="29">
        <v>878.4</v>
      </c>
      <c r="F1372" s="9">
        <f>G1370+G1371</f>
        <v>0</v>
      </c>
      <c r="G1372" s="25">
        <f>ROUND(F1372*E1372,2)</f>
        <v>0</v>
      </c>
    </row>
    <row r="1373" spans="1:8" s="22" customFormat="1" x14ac:dyDescent="0.35">
      <c r="A1373" s="20"/>
      <c r="B1373" s="20"/>
      <c r="C1373" s="20"/>
      <c r="D1373" s="21"/>
      <c r="E1373" s="30"/>
      <c r="F1373" s="20"/>
      <c r="G1373" s="30"/>
      <c r="H1373" s="34"/>
    </row>
    <row r="1374" spans="1:8" x14ac:dyDescent="0.35">
      <c r="A1374" s="13" t="s">
        <v>63</v>
      </c>
      <c r="B1374" s="13" t="s">
        <v>10</v>
      </c>
      <c r="C1374" s="13" t="s">
        <v>11</v>
      </c>
      <c r="D1374" s="14" t="s">
        <v>64</v>
      </c>
      <c r="E1374" s="29">
        <v>24</v>
      </c>
      <c r="F1374" s="18"/>
      <c r="G1374" s="26">
        <f>ROUND(E1374*F1374,2)</f>
        <v>0</v>
      </c>
    </row>
    <row r="1375" spans="1:8" ht="84" x14ac:dyDescent="0.35">
      <c r="A1375" s="16"/>
      <c r="B1375" s="16"/>
      <c r="C1375" s="16"/>
      <c r="D1375" s="17" t="s">
        <v>65</v>
      </c>
      <c r="E1375" s="27"/>
      <c r="F1375" s="16"/>
      <c r="G1375" s="27"/>
    </row>
    <row r="1376" spans="1:8" x14ac:dyDescent="0.35">
      <c r="A1376" s="16"/>
      <c r="B1376" s="16"/>
      <c r="C1376" s="16"/>
      <c r="D1376" s="17"/>
      <c r="E1376" s="27"/>
      <c r="F1376" s="16"/>
      <c r="G1376" s="27"/>
    </row>
    <row r="1377" spans="1:8" x14ac:dyDescent="0.35">
      <c r="A1377" s="16"/>
      <c r="B1377" s="16"/>
      <c r="C1377" s="16"/>
      <c r="D1377" s="19" t="s">
        <v>316</v>
      </c>
      <c r="E1377" s="29">
        <v>1</v>
      </c>
      <c r="F1377" s="9">
        <f>G1217+G1233+G1249+G1265+G1281+G1297+G1313+G1329+G1345+G1361+G1366+G1372+G1374</f>
        <v>0</v>
      </c>
      <c r="G1377" s="25">
        <f>ROUND(F1377*E1377,2)</f>
        <v>0</v>
      </c>
    </row>
    <row r="1378" spans="1:8" s="22" customFormat="1" x14ac:dyDescent="0.35">
      <c r="A1378" s="20"/>
      <c r="B1378" s="20"/>
      <c r="C1378" s="20"/>
      <c r="D1378" s="21"/>
      <c r="E1378" s="30"/>
      <c r="F1378" s="20"/>
      <c r="G1378" s="30"/>
      <c r="H1378" s="34"/>
    </row>
    <row r="1379" spans="1:8" x14ac:dyDescent="0.35">
      <c r="A1379" s="10" t="s">
        <v>317</v>
      </c>
      <c r="B1379" s="10" t="s">
        <v>2</v>
      </c>
      <c r="C1379" s="10" t="s">
        <v>3</v>
      </c>
      <c r="D1379" s="11" t="s">
        <v>318</v>
      </c>
      <c r="E1379" s="25">
        <f>E1490</f>
        <v>1</v>
      </c>
      <c r="F1379" s="9">
        <f>F1490</f>
        <v>0</v>
      </c>
      <c r="G1379" s="25">
        <f>G1490</f>
        <v>0</v>
      </c>
    </row>
    <row r="1380" spans="1:8" x14ac:dyDescent="0.35">
      <c r="A1380" s="12" t="s">
        <v>319</v>
      </c>
      <c r="B1380" s="13" t="s">
        <v>10</v>
      </c>
      <c r="C1380" s="13" t="s">
        <v>11</v>
      </c>
      <c r="D1380" s="14" t="s">
        <v>277</v>
      </c>
      <c r="E1380" s="26">
        <f>E1394</f>
        <v>1</v>
      </c>
      <c r="F1380" s="15">
        <f>F1394</f>
        <v>0</v>
      </c>
      <c r="G1380" s="26">
        <f>G1394</f>
        <v>0</v>
      </c>
    </row>
    <row r="1381" spans="1:8" ht="210" x14ac:dyDescent="0.35">
      <c r="A1381" s="16"/>
      <c r="B1381" s="16"/>
      <c r="C1381" s="16"/>
      <c r="D1381" s="17" t="s">
        <v>320</v>
      </c>
      <c r="E1381" s="27"/>
      <c r="F1381" s="16"/>
      <c r="G1381" s="27"/>
    </row>
    <row r="1382" spans="1:8" x14ac:dyDescent="0.35">
      <c r="A1382" s="13" t="s">
        <v>13</v>
      </c>
      <c r="B1382" s="13" t="s">
        <v>15</v>
      </c>
      <c r="C1382" s="13" t="s">
        <v>11</v>
      </c>
      <c r="D1382" s="14" t="s">
        <v>14</v>
      </c>
      <c r="E1382" s="28">
        <v>1</v>
      </c>
      <c r="F1382" s="18"/>
      <c r="G1382" s="26">
        <f>ROUND(E1382*F1382,2)</f>
        <v>0</v>
      </c>
    </row>
    <row r="1383" spans="1:8" ht="220.5" x14ac:dyDescent="0.35">
      <c r="A1383" s="16"/>
      <c r="B1383" s="16"/>
      <c r="C1383" s="16"/>
      <c r="D1383" s="17" t="s">
        <v>16</v>
      </c>
      <c r="E1383" s="27"/>
      <c r="F1383" s="16"/>
      <c r="G1383" s="27"/>
    </row>
    <row r="1384" spans="1:8" x14ac:dyDescent="0.35">
      <c r="A1384" s="13" t="s">
        <v>17</v>
      </c>
      <c r="B1384" s="13" t="s">
        <v>15</v>
      </c>
      <c r="C1384" s="13" t="s">
        <v>11</v>
      </c>
      <c r="D1384" s="14" t="s">
        <v>18</v>
      </c>
      <c r="E1384" s="28">
        <v>1</v>
      </c>
      <c r="F1384" s="18"/>
      <c r="G1384" s="26">
        <f>ROUND(E1384*F1384,2)</f>
        <v>0</v>
      </c>
    </row>
    <row r="1385" spans="1:8" ht="94.5" x14ac:dyDescent="0.35">
      <c r="A1385" s="16"/>
      <c r="B1385" s="16"/>
      <c r="C1385" s="16"/>
      <c r="D1385" s="17" t="s">
        <v>19</v>
      </c>
      <c r="E1385" s="27"/>
      <c r="F1385" s="16"/>
      <c r="G1385" s="27"/>
    </row>
    <row r="1386" spans="1:8" x14ac:dyDescent="0.35">
      <c r="A1386" s="13" t="s">
        <v>20</v>
      </c>
      <c r="B1386" s="13" t="s">
        <v>22</v>
      </c>
      <c r="C1386" s="13" t="s">
        <v>11</v>
      </c>
      <c r="D1386" s="14" t="s">
        <v>21</v>
      </c>
      <c r="E1386" s="28">
        <v>1</v>
      </c>
      <c r="F1386" s="18"/>
      <c r="G1386" s="26">
        <f>ROUND(E1386*F1386,2)</f>
        <v>0</v>
      </c>
    </row>
    <row r="1387" spans="1:8" ht="73.5" x14ac:dyDescent="0.35">
      <c r="A1387" s="16"/>
      <c r="B1387" s="16"/>
      <c r="C1387" s="16"/>
      <c r="D1387" s="17" t="s">
        <v>23</v>
      </c>
      <c r="E1387" s="27"/>
      <c r="F1387" s="16"/>
      <c r="G1387" s="27"/>
    </row>
    <row r="1388" spans="1:8" x14ac:dyDescent="0.35">
      <c r="A1388" s="13" t="s">
        <v>24</v>
      </c>
      <c r="B1388" s="13" t="s">
        <v>22</v>
      </c>
      <c r="C1388" s="13" t="s">
        <v>11</v>
      </c>
      <c r="D1388" s="14" t="s">
        <v>25</v>
      </c>
      <c r="E1388" s="28">
        <v>1</v>
      </c>
      <c r="F1388" s="18"/>
      <c r="G1388" s="26">
        <f>ROUND(E1388*F1388,2)</f>
        <v>0</v>
      </c>
    </row>
    <row r="1389" spans="1:8" ht="31.5" x14ac:dyDescent="0.35">
      <c r="A1389" s="16"/>
      <c r="B1389" s="16"/>
      <c r="C1389" s="16"/>
      <c r="D1389" s="17" t="s">
        <v>26</v>
      </c>
      <c r="E1389" s="27"/>
      <c r="F1389" s="16"/>
      <c r="G1389" s="27"/>
    </row>
    <row r="1390" spans="1:8" x14ac:dyDescent="0.35">
      <c r="A1390" s="13" t="s">
        <v>27</v>
      </c>
      <c r="B1390" s="13" t="s">
        <v>15</v>
      </c>
      <c r="C1390" s="13" t="s">
        <v>11</v>
      </c>
      <c r="D1390" s="14" t="s">
        <v>28</v>
      </c>
      <c r="E1390" s="28">
        <v>1</v>
      </c>
      <c r="F1390" s="18"/>
      <c r="G1390" s="26">
        <f>ROUND(E1390*F1390,2)</f>
        <v>0</v>
      </c>
    </row>
    <row r="1391" spans="1:8" ht="42" x14ac:dyDescent="0.35">
      <c r="A1391" s="16"/>
      <c r="B1391" s="16"/>
      <c r="C1391" s="16"/>
      <c r="D1391" s="17" t="s">
        <v>29</v>
      </c>
      <c r="E1391" s="27"/>
      <c r="F1391" s="16"/>
      <c r="G1391" s="27"/>
    </row>
    <row r="1392" spans="1:8" x14ac:dyDescent="0.35">
      <c r="A1392" s="13" t="s">
        <v>30</v>
      </c>
      <c r="B1392" s="13" t="s">
        <v>15</v>
      </c>
      <c r="C1392" s="13" t="s">
        <v>11</v>
      </c>
      <c r="D1392" s="14" t="s">
        <v>31</v>
      </c>
      <c r="E1392" s="28">
        <v>1</v>
      </c>
      <c r="F1392" s="18"/>
      <c r="G1392" s="26">
        <f>ROUND(E1392*F1392,2)</f>
        <v>0</v>
      </c>
    </row>
    <row r="1393" spans="1:8" ht="21" x14ac:dyDescent="0.35">
      <c r="A1393" s="16"/>
      <c r="B1393" s="16"/>
      <c r="C1393" s="16"/>
      <c r="D1393" s="17" t="s">
        <v>32</v>
      </c>
      <c r="E1393" s="27"/>
      <c r="F1393" s="16"/>
      <c r="G1393" s="27"/>
    </row>
    <row r="1394" spans="1:8" x14ac:dyDescent="0.35">
      <c r="A1394" s="16"/>
      <c r="B1394" s="16"/>
      <c r="C1394" s="16"/>
      <c r="D1394" s="19" t="s">
        <v>321</v>
      </c>
      <c r="E1394" s="29">
        <v>1</v>
      </c>
      <c r="F1394" s="9">
        <f>G1382+G1384+G1386+G1388+G1390+G1392</f>
        <v>0</v>
      </c>
      <c r="G1394" s="25">
        <f>ROUND(F1394*E1394,2)</f>
        <v>0</v>
      </c>
    </row>
    <row r="1395" spans="1:8" s="22" customFormat="1" x14ac:dyDescent="0.35">
      <c r="A1395" s="20"/>
      <c r="B1395" s="20"/>
      <c r="C1395" s="20"/>
      <c r="D1395" s="21"/>
      <c r="E1395" s="30"/>
      <c r="F1395" s="20"/>
      <c r="G1395" s="30"/>
      <c r="H1395" s="34"/>
    </row>
    <row r="1396" spans="1:8" x14ac:dyDescent="0.35">
      <c r="A1396" s="12" t="s">
        <v>322</v>
      </c>
      <c r="B1396" s="13" t="s">
        <v>10</v>
      </c>
      <c r="C1396" s="13" t="s">
        <v>11</v>
      </c>
      <c r="D1396" s="14" t="s">
        <v>281</v>
      </c>
      <c r="E1396" s="26">
        <f>E1410</f>
        <v>1</v>
      </c>
      <c r="F1396" s="15">
        <f>F1410</f>
        <v>0</v>
      </c>
      <c r="G1396" s="26">
        <f>G1410</f>
        <v>0</v>
      </c>
    </row>
    <row r="1397" spans="1:8" ht="210" x14ac:dyDescent="0.35">
      <c r="A1397" s="16"/>
      <c r="B1397" s="16"/>
      <c r="C1397" s="16"/>
      <c r="D1397" s="17" t="s">
        <v>323</v>
      </c>
      <c r="E1397" s="27"/>
      <c r="F1397" s="16"/>
      <c r="G1397" s="27"/>
    </row>
    <row r="1398" spans="1:8" x14ac:dyDescent="0.35">
      <c r="A1398" s="13" t="s">
        <v>13</v>
      </c>
      <c r="B1398" s="13" t="s">
        <v>15</v>
      </c>
      <c r="C1398" s="13" t="s">
        <v>11</v>
      </c>
      <c r="D1398" s="14" t="s">
        <v>14</v>
      </c>
      <c r="E1398" s="28">
        <v>4</v>
      </c>
      <c r="F1398" s="18"/>
      <c r="G1398" s="26">
        <f>ROUND(E1398*F1398,2)</f>
        <v>0</v>
      </c>
    </row>
    <row r="1399" spans="1:8" ht="220.5" x14ac:dyDescent="0.35">
      <c r="A1399" s="16"/>
      <c r="B1399" s="16"/>
      <c r="C1399" s="16"/>
      <c r="D1399" s="17" t="s">
        <v>16</v>
      </c>
      <c r="E1399" s="27"/>
      <c r="F1399" s="16"/>
      <c r="G1399" s="27"/>
    </row>
    <row r="1400" spans="1:8" x14ac:dyDescent="0.35">
      <c r="A1400" s="13" t="s">
        <v>17</v>
      </c>
      <c r="B1400" s="13" t="s">
        <v>15</v>
      </c>
      <c r="C1400" s="13" t="s">
        <v>11</v>
      </c>
      <c r="D1400" s="14" t="s">
        <v>18</v>
      </c>
      <c r="E1400" s="28">
        <v>4</v>
      </c>
      <c r="F1400" s="18"/>
      <c r="G1400" s="26">
        <f>ROUND(E1400*F1400,2)</f>
        <v>0</v>
      </c>
    </row>
    <row r="1401" spans="1:8" ht="94.5" x14ac:dyDescent="0.35">
      <c r="A1401" s="16"/>
      <c r="B1401" s="16"/>
      <c r="C1401" s="16"/>
      <c r="D1401" s="17" t="s">
        <v>19</v>
      </c>
      <c r="E1401" s="27"/>
      <c r="F1401" s="16"/>
      <c r="G1401" s="27"/>
    </row>
    <row r="1402" spans="1:8" x14ac:dyDescent="0.35">
      <c r="A1402" s="13" t="s">
        <v>20</v>
      </c>
      <c r="B1402" s="13" t="s">
        <v>22</v>
      </c>
      <c r="C1402" s="13" t="s">
        <v>11</v>
      </c>
      <c r="D1402" s="14" t="s">
        <v>21</v>
      </c>
      <c r="E1402" s="28">
        <v>4</v>
      </c>
      <c r="F1402" s="18"/>
      <c r="G1402" s="26">
        <f>ROUND(E1402*F1402,2)</f>
        <v>0</v>
      </c>
    </row>
    <row r="1403" spans="1:8" ht="73.5" x14ac:dyDescent="0.35">
      <c r="A1403" s="16"/>
      <c r="B1403" s="16"/>
      <c r="C1403" s="16"/>
      <c r="D1403" s="17" t="s">
        <v>23</v>
      </c>
      <c r="E1403" s="27"/>
      <c r="F1403" s="16"/>
      <c r="G1403" s="27"/>
    </row>
    <row r="1404" spans="1:8" x14ac:dyDescent="0.35">
      <c r="A1404" s="13" t="s">
        <v>24</v>
      </c>
      <c r="B1404" s="13" t="s">
        <v>22</v>
      </c>
      <c r="C1404" s="13" t="s">
        <v>11</v>
      </c>
      <c r="D1404" s="14" t="s">
        <v>25</v>
      </c>
      <c r="E1404" s="28">
        <v>4</v>
      </c>
      <c r="F1404" s="18"/>
      <c r="G1404" s="26">
        <f>ROUND(E1404*F1404,2)</f>
        <v>0</v>
      </c>
    </row>
    <row r="1405" spans="1:8" ht="31.5" x14ac:dyDescent="0.35">
      <c r="A1405" s="16"/>
      <c r="B1405" s="16"/>
      <c r="C1405" s="16"/>
      <c r="D1405" s="17" t="s">
        <v>26</v>
      </c>
      <c r="E1405" s="27"/>
      <c r="F1405" s="16"/>
      <c r="G1405" s="27"/>
    </row>
    <row r="1406" spans="1:8" x14ac:dyDescent="0.35">
      <c r="A1406" s="13" t="s">
        <v>27</v>
      </c>
      <c r="B1406" s="13" t="s">
        <v>15</v>
      </c>
      <c r="C1406" s="13" t="s">
        <v>11</v>
      </c>
      <c r="D1406" s="14" t="s">
        <v>28</v>
      </c>
      <c r="E1406" s="28">
        <v>4</v>
      </c>
      <c r="F1406" s="18"/>
      <c r="G1406" s="26">
        <f>ROUND(E1406*F1406,2)</f>
        <v>0</v>
      </c>
    </row>
    <row r="1407" spans="1:8" ht="42" x14ac:dyDescent="0.35">
      <c r="A1407" s="16"/>
      <c r="B1407" s="16"/>
      <c r="C1407" s="16"/>
      <c r="D1407" s="17" t="s">
        <v>29</v>
      </c>
      <c r="E1407" s="27"/>
      <c r="F1407" s="16"/>
      <c r="G1407" s="27"/>
    </row>
    <row r="1408" spans="1:8" x14ac:dyDescent="0.35">
      <c r="A1408" s="13" t="s">
        <v>30</v>
      </c>
      <c r="B1408" s="13" t="s">
        <v>15</v>
      </c>
      <c r="C1408" s="13" t="s">
        <v>11</v>
      </c>
      <c r="D1408" s="14" t="s">
        <v>31</v>
      </c>
      <c r="E1408" s="28">
        <v>4</v>
      </c>
      <c r="F1408" s="18"/>
      <c r="G1408" s="26">
        <f>ROUND(E1408*F1408,2)</f>
        <v>0</v>
      </c>
    </row>
    <row r="1409" spans="1:8" ht="21" x14ac:dyDescent="0.35">
      <c r="A1409" s="16"/>
      <c r="B1409" s="16"/>
      <c r="C1409" s="16"/>
      <c r="D1409" s="17" t="s">
        <v>32</v>
      </c>
      <c r="E1409" s="27"/>
      <c r="F1409" s="16"/>
      <c r="G1409" s="27"/>
    </row>
    <row r="1410" spans="1:8" x14ac:dyDescent="0.35">
      <c r="A1410" s="16"/>
      <c r="B1410" s="16"/>
      <c r="C1410" s="16"/>
      <c r="D1410" s="19" t="s">
        <v>324</v>
      </c>
      <c r="E1410" s="29">
        <v>1</v>
      </c>
      <c r="F1410" s="9">
        <f>G1398+G1400+G1402+G1404+G1406+G1408</f>
        <v>0</v>
      </c>
      <c r="G1410" s="25">
        <f>ROUND(F1410*E1410,2)</f>
        <v>0</v>
      </c>
    </row>
    <row r="1411" spans="1:8" s="22" customFormat="1" x14ac:dyDescent="0.35">
      <c r="A1411" s="20"/>
      <c r="B1411" s="20"/>
      <c r="C1411" s="20"/>
      <c r="D1411" s="21"/>
      <c r="E1411" s="30"/>
      <c r="F1411" s="20"/>
      <c r="G1411" s="30"/>
      <c r="H1411" s="34"/>
    </row>
    <row r="1412" spans="1:8" x14ac:dyDescent="0.35">
      <c r="A1412" s="12" t="s">
        <v>325</v>
      </c>
      <c r="B1412" s="13" t="s">
        <v>10</v>
      </c>
      <c r="C1412" s="13" t="s">
        <v>11</v>
      </c>
      <c r="D1412" s="14" t="s">
        <v>285</v>
      </c>
      <c r="E1412" s="26">
        <f>E1426</f>
        <v>1</v>
      </c>
      <c r="F1412" s="15">
        <f>F1426</f>
        <v>0</v>
      </c>
      <c r="G1412" s="26">
        <f>G1426</f>
        <v>0</v>
      </c>
    </row>
    <row r="1413" spans="1:8" ht="210" x14ac:dyDescent="0.35">
      <c r="A1413" s="16"/>
      <c r="B1413" s="16"/>
      <c r="C1413" s="16"/>
      <c r="D1413" s="17" t="s">
        <v>326</v>
      </c>
      <c r="E1413" s="27"/>
      <c r="F1413" s="16"/>
      <c r="G1413" s="27"/>
    </row>
    <row r="1414" spans="1:8" x14ac:dyDescent="0.35">
      <c r="A1414" s="13" t="s">
        <v>13</v>
      </c>
      <c r="B1414" s="13" t="s">
        <v>15</v>
      </c>
      <c r="C1414" s="13" t="s">
        <v>11</v>
      </c>
      <c r="D1414" s="14" t="s">
        <v>14</v>
      </c>
      <c r="E1414" s="28">
        <v>4</v>
      </c>
      <c r="F1414" s="18"/>
      <c r="G1414" s="26">
        <f>ROUND(E1414*F1414,2)</f>
        <v>0</v>
      </c>
    </row>
    <row r="1415" spans="1:8" ht="220.5" x14ac:dyDescent="0.35">
      <c r="A1415" s="16"/>
      <c r="B1415" s="16"/>
      <c r="C1415" s="16"/>
      <c r="D1415" s="17" t="s">
        <v>16</v>
      </c>
      <c r="E1415" s="27"/>
      <c r="F1415" s="16"/>
      <c r="G1415" s="27"/>
    </row>
    <row r="1416" spans="1:8" x14ac:dyDescent="0.35">
      <c r="A1416" s="13" t="s">
        <v>17</v>
      </c>
      <c r="B1416" s="13" t="s">
        <v>15</v>
      </c>
      <c r="C1416" s="13" t="s">
        <v>11</v>
      </c>
      <c r="D1416" s="14" t="s">
        <v>18</v>
      </c>
      <c r="E1416" s="28">
        <v>4</v>
      </c>
      <c r="F1416" s="18"/>
      <c r="G1416" s="26">
        <f>ROUND(E1416*F1416,2)</f>
        <v>0</v>
      </c>
    </row>
    <row r="1417" spans="1:8" ht="94.5" x14ac:dyDescent="0.35">
      <c r="A1417" s="16"/>
      <c r="B1417" s="16"/>
      <c r="C1417" s="16"/>
      <c r="D1417" s="17" t="s">
        <v>19</v>
      </c>
      <c r="E1417" s="27"/>
      <c r="F1417" s="16"/>
      <c r="G1417" s="27"/>
    </row>
    <row r="1418" spans="1:8" x14ac:dyDescent="0.35">
      <c r="A1418" s="13" t="s">
        <v>20</v>
      </c>
      <c r="B1418" s="13" t="s">
        <v>22</v>
      </c>
      <c r="C1418" s="13" t="s">
        <v>11</v>
      </c>
      <c r="D1418" s="14" t="s">
        <v>21</v>
      </c>
      <c r="E1418" s="28">
        <v>4</v>
      </c>
      <c r="F1418" s="18"/>
      <c r="G1418" s="26">
        <f>ROUND(E1418*F1418,2)</f>
        <v>0</v>
      </c>
    </row>
    <row r="1419" spans="1:8" ht="73.5" x14ac:dyDescent="0.35">
      <c r="A1419" s="16"/>
      <c r="B1419" s="16"/>
      <c r="C1419" s="16"/>
      <c r="D1419" s="17" t="s">
        <v>23</v>
      </c>
      <c r="E1419" s="27"/>
      <c r="F1419" s="16"/>
      <c r="G1419" s="27"/>
    </row>
    <row r="1420" spans="1:8" x14ac:dyDescent="0.35">
      <c r="A1420" s="13" t="s">
        <v>24</v>
      </c>
      <c r="B1420" s="13" t="s">
        <v>22</v>
      </c>
      <c r="C1420" s="13" t="s">
        <v>11</v>
      </c>
      <c r="D1420" s="14" t="s">
        <v>25</v>
      </c>
      <c r="E1420" s="28">
        <v>4</v>
      </c>
      <c r="F1420" s="18"/>
      <c r="G1420" s="26">
        <f>ROUND(E1420*F1420,2)</f>
        <v>0</v>
      </c>
    </row>
    <row r="1421" spans="1:8" ht="31.5" x14ac:dyDescent="0.35">
      <c r="A1421" s="16"/>
      <c r="B1421" s="16"/>
      <c r="C1421" s="16"/>
      <c r="D1421" s="17" t="s">
        <v>26</v>
      </c>
      <c r="E1421" s="27"/>
      <c r="F1421" s="16"/>
      <c r="G1421" s="27"/>
    </row>
    <row r="1422" spans="1:8" x14ac:dyDescent="0.35">
      <c r="A1422" s="13" t="s">
        <v>27</v>
      </c>
      <c r="B1422" s="13" t="s">
        <v>15</v>
      </c>
      <c r="C1422" s="13" t="s">
        <v>11</v>
      </c>
      <c r="D1422" s="14" t="s">
        <v>28</v>
      </c>
      <c r="E1422" s="28">
        <v>4</v>
      </c>
      <c r="F1422" s="18"/>
      <c r="G1422" s="26">
        <f>ROUND(E1422*F1422,2)</f>
        <v>0</v>
      </c>
    </row>
    <row r="1423" spans="1:8" ht="42" x14ac:dyDescent="0.35">
      <c r="A1423" s="16"/>
      <c r="B1423" s="16"/>
      <c r="C1423" s="16"/>
      <c r="D1423" s="17" t="s">
        <v>29</v>
      </c>
      <c r="E1423" s="27"/>
      <c r="F1423" s="16"/>
      <c r="G1423" s="27"/>
    </row>
    <row r="1424" spans="1:8" x14ac:dyDescent="0.35">
      <c r="A1424" s="13" t="s">
        <v>30</v>
      </c>
      <c r="B1424" s="13" t="s">
        <v>15</v>
      </c>
      <c r="C1424" s="13" t="s">
        <v>11</v>
      </c>
      <c r="D1424" s="14" t="s">
        <v>31</v>
      </c>
      <c r="E1424" s="28">
        <v>4</v>
      </c>
      <c r="F1424" s="18"/>
      <c r="G1424" s="26">
        <f>ROUND(E1424*F1424,2)</f>
        <v>0</v>
      </c>
    </row>
    <row r="1425" spans="1:8" ht="21" x14ac:dyDescent="0.35">
      <c r="A1425" s="16"/>
      <c r="B1425" s="16"/>
      <c r="C1425" s="16"/>
      <c r="D1425" s="17" t="s">
        <v>32</v>
      </c>
      <c r="E1425" s="27"/>
      <c r="F1425" s="16"/>
      <c r="G1425" s="27"/>
    </row>
    <row r="1426" spans="1:8" x14ac:dyDescent="0.35">
      <c r="A1426" s="16"/>
      <c r="B1426" s="16"/>
      <c r="C1426" s="16"/>
      <c r="D1426" s="19" t="s">
        <v>327</v>
      </c>
      <c r="E1426" s="29">
        <v>1</v>
      </c>
      <c r="F1426" s="9">
        <f>G1414+G1416+G1418+G1420+G1422+G1424</f>
        <v>0</v>
      </c>
      <c r="G1426" s="25">
        <f>ROUND(F1426*E1426,2)</f>
        <v>0</v>
      </c>
    </row>
    <row r="1427" spans="1:8" s="22" customFormat="1" x14ac:dyDescent="0.35">
      <c r="A1427" s="20"/>
      <c r="B1427" s="20"/>
      <c r="C1427" s="20"/>
      <c r="D1427" s="21"/>
      <c r="E1427" s="30"/>
      <c r="F1427" s="20"/>
      <c r="G1427" s="30"/>
      <c r="H1427" s="34"/>
    </row>
    <row r="1428" spans="1:8" x14ac:dyDescent="0.35">
      <c r="A1428" s="12" t="s">
        <v>328</v>
      </c>
      <c r="B1428" s="13" t="s">
        <v>10</v>
      </c>
      <c r="C1428" s="13" t="s">
        <v>11</v>
      </c>
      <c r="D1428" s="14" t="s">
        <v>289</v>
      </c>
      <c r="E1428" s="26">
        <f>E1442</f>
        <v>1</v>
      </c>
      <c r="F1428" s="15">
        <f>F1442</f>
        <v>0</v>
      </c>
      <c r="G1428" s="26">
        <f>G1442</f>
        <v>0</v>
      </c>
    </row>
    <row r="1429" spans="1:8" ht="210" x14ac:dyDescent="0.35">
      <c r="A1429" s="16"/>
      <c r="B1429" s="16"/>
      <c r="C1429" s="16"/>
      <c r="D1429" s="17" t="s">
        <v>329</v>
      </c>
      <c r="E1429" s="27"/>
      <c r="F1429" s="16"/>
      <c r="G1429" s="27"/>
    </row>
    <row r="1430" spans="1:8" x14ac:dyDescent="0.35">
      <c r="A1430" s="13" t="s">
        <v>13</v>
      </c>
      <c r="B1430" s="13" t="s">
        <v>15</v>
      </c>
      <c r="C1430" s="13" t="s">
        <v>11</v>
      </c>
      <c r="D1430" s="14" t="s">
        <v>14</v>
      </c>
      <c r="E1430" s="28">
        <v>1</v>
      </c>
      <c r="F1430" s="18"/>
      <c r="G1430" s="26">
        <f>ROUND(E1430*F1430,2)</f>
        <v>0</v>
      </c>
    </row>
    <row r="1431" spans="1:8" ht="220.5" x14ac:dyDescent="0.35">
      <c r="A1431" s="16"/>
      <c r="B1431" s="16"/>
      <c r="C1431" s="16"/>
      <c r="D1431" s="17" t="s">
        <v>16</v>
      </c>
      <c r="E1431" s="27"/>
      <c r="F1431" s="16"/>
      <c r="G1431" s="27"/>
    </row>
    <row r="1432" spans="1:8" x14ac:dyDescent="0.35">
      <c r="A1432" s="13" t="s">
        <v>17</v>
      </c>
      <c r="B1432" s="13" t="s">
        <v>15</v>
      </c>
      <c r="C1432" s="13" t="s">
        <v>11</v>
      </c>
      <c r="D1432" s="14" t="s">
        <v>18</v>
      </c>
      <c r="E1432" s="28">
        <v>1</v>
      </c>
      <c r="F1432" s="18"/>
      <c r="G1432" s="26">
        <f>ROUND(E1432*F1432,2)</f>
        <v>0</v>
      </c>
    </row>
    <row r="1433" spans="1:8" ht="94.5" x14ac:dyDescent="0.35">
      <c r="A1433" s="16"/>
      <c r="B1433" s="16"/>
      <c r="C1433" s="16"/>
      <c r="D1433" s="17" t="s">
        <v>19</v>
      </c>
      <c r="E1433" s="27"/>
      <c r="F1433" s="16"/>
      <c r="G1433" s="27"/>
    </row>
    <row r="1434" spans="1:8" x14ac:dyDescent="0.35">
      <c r="A1434" s="13" t="s">
        <v>20</v>
      </c>
      <c r="B1434" s="13" t="s">
        <v>22</v>
      </c>
      <c r="C1434" s="13" t="s">
        <v>11</v>
      </c>
      <c r="D1434" s="14" t="s">
        <v>21</v>
      </c>
      <c r="E1434" s="28">
        <v>1</v>
      </c>
      <c r="F1434" s="18"/>
      <c r="G1434" s="26">
        <f>ROUND(E1434*F1434,2)</f>
        <v>0</v>
      </c>
    </row>
    <row r="1435" spans="1:8" ht="73.5" x14ac:dyDescent="0.35">
      <c r="A1435" s="16"/>
      <c r="B1435" s="16"/>
      <c r="C1435" s="16"/>
      <c r="D1435" s="17" t="s">
        <v>23</v>
      </c>
      <c r="E1435" s="27"/>
      <c r="F1435" s="16"/>
      <c r="G1435" s="27"/>
    </row>
    <row r="1436" spans="1:8" x14ac:dyDescent="0.35">
      <c r="A1436" s="13" t="s">
        <v>24</v>
      </c>
      <c r="B1436" s="13" t="s">
        <v>22</v>
      </c>
      <c r="C1436" s="13" t="s">
        <v>11</v>
      </c>
      <c r="D1436" s="14" t="s">
        <v>25</v>
      </c>
      <c r="E1436" s="28">
        <v>1</v>
      </c>
      <c r="F1436" s="18"/>
      <c r="G1436" s="26">
        <f>ROUND(E1436*F1436,2)</f>
        <v>0</v>
      </c>
    </row>
    <row r="1437" spans="1:8" ht="31.5" x14ac:dyDescent="0.35">
      <c r="A1437" s="16"/>
      <c r="B1437" s="16"/>
      <c r="C1437" s="16"/>
      <c r="D1437" s="17" t="s">
        <v>26</v>
      </c>
      <c r="E1437" s="27"/>
      <c r="F1437" s="16"/>
      <c r="G1437" s="27"/>
    </row>
    <row r="1438" spans="1:8" x14ac:dyDescent="0.35">
      <c r="A1438" s="13" t="s">
        <v>27</v>
      </c>
      <c r="B1438" s="13" t="s">
        <v>15</v>
      </c>
      <c r="C1438" s="13" t="s">
        <v>11</v>
      </c>
      <c r="D1438" s="14" t="s">
        <v>28</v>
      </c>
      <c r="E1438" s="28">
        <v>1</v>
      </c>
      <c r="F1438" s="18"/>
      <c r="G1438" s="26">
        <f>ROUND(E1438*F1438,2)</f>
        <v>0</v>
      </c>
    </row>
    <row r="1439" spans="1:8" ht="42" x14ac:dyDescent="0.35">
      <c r="A1439" s="16"/>
      <c r="B1439" s="16"/>
      <c r="C1439" s="16"/>
      <c r="D1439" s="17" t="s">
        <v>29</v>
      </c>
      <c r="E1439" s="27"/>
      <c r="F1439" s="16"/>
      <c r="G1439" s="27"/>
    </row>
    <row r="1440" spans="1:8" x14ac:dyDescent="0.35">
      <c r="A1440" s="13" t="s">
        <v>30</v>
      </c>
      <c r="B1440" s="13" t="s">
        <v>15</v>
      </c>
      <c r="C1440" s="13" t="s">
        <v>11</v>
      </c>
      <c r="D1440" s="14" t="s">
        <v>31</v>
      </c>
      <c r="E1440" s="28">
        <v>1</v>
      </c>
      <c r="F1440" s="18"/>
      <c r="G1440" s="26">
        <f>ROUND(E1440*F1440,2)</f>
        <v>0</v>
      </c>
    </row>
    <row r="1441" spans="1:8" ht="21" x14ac:dyDescent="0.35">
      <c r="A1441" s="16"/>
      <c r="B1441" s="16"/>
      <c r="C1441" s="16"/>
      <c r="D1441" s="17" t="s">
        <v>32</v>
      </c>
      <c r="E1441" s="27"/>
      <c r="F1441" s="16"/>
      <c r="G1441" s="27"/>
    </row>
    <row r="1442" spans="1:8" x14ac:dyDescent="0.35">
      <c r="A1442" s="16"/>
      <c r="B1442" s="16"/>
      <c r="C1442" s="16"/>
      <c r="D1442" s="19" t="s">
        <v>330</v>
      </c>
      <c r="E1442" s="29">
        <v>1</v>
      </c>
      <c r="F1442" s="9">
        <f>G1430+G1432+G1434+G1436+G1438+G1440</f>
        <v>0</v>
      </c>
      <c r="G1442" s="25">
        <f>ROUND(F1442*E1442,2)</f>
        <v>0</v>
      </c>
    </row>
    <row r="1443" spans="1:8" s="22" customFormat="1" x14ac:dyDescent="0.35">
      <c r="A1443" s="20"/>
      <c r="B1443" s="20"/>
      <c r="C1443" s="20"/>
      <c r="D1443" s="21"/>
      <c r="E1443" s="30"/>
      <c r="F1443" s="20"/>
      <c r="G1443" s="30"/>
      <c r="H1443" s="34"/>
    </row>
    <row r="1444" spans="1:8" x14ac:dyDescent="0.35">
      <c r="A1444" s="12" t="s">
        <v>331</v>
      </c>
      <c r="B1444" s="13" t="s">
        <v>10</v>
      </c>
      <c r="C1444" s="13" t="s">
        <v>11</v>
      </c>
      <c r="D1444" s="14" t="s">
        <v>293</v>
      </c>
      <c r="E1444" s="26">
        <f>E1458</f>
        <v>1</v>
      </c>
      <c r="F1444" s="15">
        <f>F1458</f>
        <v>0</v>
      </c>
      <c r="G1444" s="26">
        <f>G1458</f>
        <v>0</v>
      </c>
    </row>
    <row r="1445" spans="1:8" ht="210" x14ac:dyDescent="0.35">
      <c r="A1445" s="16"/>
      <c r="B1445" s="16"/>
      <c r="C1445" s="16"/>
      <c r="D1445" s="17" t="s">
        <v>332</v>
      </c>
      <c r="E1445" s="27"/>
      <c r="F1445" s="16"/>
      <c r="G1445" s="27"/>
    </row>
    <row r="1446" spans="1:8" x14ac:dyDescent="0.35">
      <c r="A1446" s="13" t="s">
        <v>13</v>
      </c>
      <c r="B1446" s="13" t="s">
        <v>15</v>
      </c>
      <c r="C1446" s="13" t="s">
        <v>11</v>
      </c>
      <c r="D1446" s="14" t="s">
        <v>14</v>
      </c>
      <c r="E1446" s="28">
        <v>2</v>
      </c>
      <c r="F1446" s="18"/>
      <c r="G1446" s="26">
        <f>ROUND(E1446*F1446,2)</f>
        <v>0</v>
      </c>
    </row>
    <row r="1447" spans="1:8" ht="220.5" x14ac:dyDescent="0.35">
      <c r="A1447" s="16"/>
      <c r="B1447" s="16"/>
      <c r="C1447" s="16"/>
      <c r="D1447" s="17" t="s">
        <v>16</v>
      </c>
      <c r="E1447" s="27"/>
      <c r="F1447" s="16"/>
      <c r="G1447" s="27"/>
    </row>
    <row r="1448" spans="1:8" x14ac:dyDescent="0.35">
      <c r="A1448" s="13" t="s">
        <v>17</v>
      </c>
      <c r="B1448" s="13" t="s">
        <v>15</v>
      </c>
      <c r="C1448" s="13" t="s">
        <v>11</v>
      </c>
      <c r="D1448" s="14" t="s">
        <v>18</v>
      </c>
      <c r="E1448" s="28">
        <v>2</v>
      </c>
      <c r="F1448" s="18"/>
      <c r="G1448" s="26">
        <f>ROUND(E1448*F1448,2)</f>
        <v>0</v>
      </c>
    </row>
    <row r="1449" spans="1:8" ht="94.5" x14ac:dyDescent="0.35">
      <c r="A1449" s="16"/>
      <c r="B1449" s="16"/>
      <c r="C1449" s="16"/>
      <c r="D1449" s="17" t="s">
        <v>19</v>
      </c>
      <c r="E1449" s="27"/>
      <c r="F1449" s="16"/>
      <c r="G1449" s="27"/>
    </row>
    <row r="1450" spans="1:8" x14ac:dyDescent="0.35">
      <c r="A1450" s="13" t="s">
        <v>20</v>
      </c>
      <c r="B1450" s="13" t="s">
        <v>22</v>
      </c>
      <c r="C1450" s="13" t="s">
        <v>11</v>
      </c>
      <c r="D1450" s="14" t="s">
        <v>21</v>
      </c>
      <c r="E1450" s="28">
        <v>2</v>
      </c>
      <c r="F1450" s="18"/>
      <c r="G1450" s="26">
        <f>ROUND(E1450*F1450,2)</f>
        <v>0</v>
      </c>
    </row>
    <row r="1451" spans="1:8" ht="73.5" x14ac:dyDescent="0.35">
      <c r="A1451" s="16"/>
      <c r="B1451" s="16"/>
      <c r="C1451" s="16"/>
      <c r="D1451" s="17" t="s">
        <v>23</v>
      </c>
      <c r="E1451" s="27"/>
      <c r="F1451" s="16"/>
      <c r="G1451" s="27"/>
    </row>
    <row r="1452" spans="1:8" x14ac:dyDescent="0.35">
      <c r="A1452" s="13" t="s">
        <v>24</v>
      </c>
      <c r="B1452" s="13" t="s">
        <v>22</v>
      </c>
      <c r="C1452" s="13" t="s">
        <v>11</v>
      </c>
      <c r="D1452" s="14" t="s">
        <v>25</v>
      </c>
      <c r="E1452" s="28">
        <v>2</v>
      </c>
      <c r="F1452" s="18"/>
      <c r="G1452" s="26">
        <f>ROUND(E1452*F1452,2)</f>
        <v>0</v>
      </c>
    </row>
    <row r="1453" spans="1:8" ht="31.5" x14ac:dyDescent="0.35">
      <c r="A1453" s="16"/>
      <c r="B1453" s="16"/>
      <c r="C1453" s="16"/>
      <c r="D1453" s="17" t="s">
        <v>26</v>
      </c>
      <c r="E1453" s="27"/>
      <c r="F1453" s="16"/>
      <c r="G1453" s="27"/>
    </row>
    <row r="1454" spans="1:8" x14ac:dyDescent="0.35">
      <c r="A1454" s="13" t="s">
        <v>27</v>
      </c>
      <c r="B1454" s="13" t="s">
        <v>15</v>
      </c>
      <c r="C1454" s="13" t="s">
        <v>11</v>
      </c>
      <c r="D1454" s="14" t="s">
        <v>28</v>
      </c>
      <c r="E1454" s="28">
        <v>3</v>
      </c>
      <c r="F1454" s="18"/>
      <c r="G1454" s="26">
        <f>ROUND(E1454*F1454,2)</f>
        <v>0</v>
      </c>
    </row>
    <row r="1455" spans="1:8" ht="42" x14ac:dyDescent="0.35">
      <c r="A1455" s="16"/>
      <c r="B1455" s="16"/>
      <c r="C1455" s="16"/>
      <c r="D1455" s="17" t="s">
        <v>29</v>
      </c>
      <c r="E1455" s="27"/>
      <c r="F1455" s="16"/>
      <c r="G1455" s="27"/>
    </row>
    <row r="1456" spans="1:8" x14ac:dyDescent="0.35">
      <c r="A1456" s="13" t="s">
        <v>30</v>
      </c>
      <c r="B1456" s="13" t="s">
        <v>15</v>
      </c>
      <c r="C1456" s="13" t="s">
        <v>11</v>
      </c>
      <c r="D1456" s="14" t="s">
        <v>31</v>
      </c>
      <c r="E1456" s="28">
        <v>3</v>
      </c>
      <c r="F1456" s="18"/>
      <c r="G1456" s="26">
        <f>ROUND(E1456*F1456,2)</f>
        <v>0</v>
      </c>
    </row>
    <row r="1457" spans="1:8" ht="21" x14ac:dyDescent="0.35">
      <c r="A1457" s="16"/>
      <c r="B1457" s="16"/>
      <c r="C1457" s="16"/>
      <c r="D1457" s="17" t="s">
        <v>32</v>
      </c>
      <c r="E1457" s="27"/>
      <c r="F1457" s="16"/>
      <c r="G1457" s="27"/>
    </row>
    <row r="1458" spans="1:8" x14ac:dyDescent="0.35">
      <c r="A1458" s="16"/>
      <c r="B1458" s="16"/>
      <c r="C1458" s="16"/>
      <c r="D1458" s="19" t="s">
        <v>333</v>
      </c>
      <c r="E1458" s="29">
        <v>1</v>
      </c>
      <c r="F1458" s="9">
        <f>G1446+G1448+G1450+G1452+G1454+G1456</f>
        <v>0</v>
      </c>
      <c r="G1458" s="25">
        <f>ROUND(F1458*E1458,2)</f>
        <v>0</v>
      </c>
    </row>
    <row r="1459" spans="1:8" s="22" customFormat="1" x14ac:dyDescent="0.35">
      <c r="A1459" s="20"/>
      <c r="B1459" s="20"/>
      <c r="C1459" s="20"/>
      <c r="D1459" s="21"/>
      <c r="E1459" s="30"/>
      <c r="F1459" s="20"/>
      <c r="G1459" s="30"/>
      <c r="H1459" s="34"/>
    </row>
    <row r="1460" spans="1:8" x14ac:dyDescent="0.35">
      <c r="A1460" s="12" t="s">
        <v>334</v>
      </c>
      <c r="B1460" s="13" t="s">
        <v>10</v>
      </c>
      <c r="C1460" s="13" t="s">
        <v>11</v>
      </c>
      <c r="D1460" s="14" t="s">
        <v>97</v>
      </c>
      <c r="E1460" s="26">
        <f>E1474</f>
        <v>2</v>
      </c>
      <c r="F1460" s="15">
        <f>F1474</f>
        <v>0</v>
      </c>
      <c r="G1460" s="26">
        <f>G1474</f>
        <v>0</v>
      </c>
    </row>
    <row r="1461" spans="1:8" ht="199.5" x14ac:dyDescent="0.35">
      <c r="A1461" s="16"/>
      <c r="B1461" s="16"/>
      <c r="C1461" s="16"/>
      <c r="D1461" s="17" t="s">
        <v>335</v>
      </c>
      <c r="E1461" s="27"/>
      <c r="F1461" s="16"/>
      <c r="G1461" s="27"/>
    </row>
    <row r="1462" spans="1:8" x14ac:dyDescent="0.35">
      <c r="A1462" s="13" t="s">
        <v>13</v>
      </c>
      <c r="B1462" s="13" t="s">
        <v>15</v>
      </c>
      <c r="C1462" s="13" t="s">
        <v>11</v>
      </c>
      <c r="D1462" s="14" t="s">
        <v>14</v>
      </c>
      <c r="E1462" s="28">
        <v>2</v>
      </c>
      <c r="F1462" s="18"/>
      <c r="G1462" s="26">
        <f>ROUND(E1462*F1462,2)</f>
        <v>0</v>
      </c>
    </row>
    <row r="1463" spans="1:8" ht="220.5" x14ac:dyDescent="0.35">
      <c r="A1463" s="16"/>
      <c r="B1463" s="16"/>
      <c r="C1463" s="16"/>
      <c r="D1463" s="17" t="s">
        <v>16</v>
      </c>
      <c r="E1463" s="27"/>
      <c r="F1463" s="16"/>
      <c r="G1463" s="27"/>
    </row>
    <row r="1464" spans="1:8" x14ac:dyDescent="0.35">
      <c r="A1464" s="13" t="s">
        <v>17</v>
      </c>
      <c r="B1464" s="13" t="s">
        <v>15</v>
      </c>
      <c r="C1464" s="13" t="s">
        <v>11</v>
      </c>
      <c r="D1464" s="14" t="s">
        <v>18</v>
      </c>
      <c r="E1464" s="28">
        <v>2</v>
      </c>
      <c r="F1464" s="18"/>
      <c r="G1464" s="26">
        <f>ROUND(E1464*F1464,2)</f>
        <v>0</v>
      </c>
    </row>
    <row r="1465" spans="1:8" ht="94.5" x14ac:dyDescent="0.35">
      <c r="A1465" s="16"/>
      <c r="B1465" s="16"/>
      <c r="C1465" s="16"/>
      <c r="D1465" s="17" t="s">
        <v>19</v>
      </c>
      <c r="E1465" s="27"/>
      <c r="F1465" s="16"/>
      <c r="G1465" s="27"/>
    </row>
    <row r="1466" spans="1:8" x14ac:dyDescent="0.35">
      <c r="A1466" s="13" t="s">
        <v>20</v>
      </c>
      <c r="B1466" s="13" t="s">
        <v>22</v>
      </c>
      <c r="C1466" s="13" t="s">
        <v>11</v>
      </c>
      <c r="D1466" s="14" t="s">
        <v>21</v>
      </c>
      <c r="E1466" s="28">
        <v>2</v>
      </c>
      <c r="F1466" s="18"/>
      <c r="G1466" s="26">
        <f>ROUND(E1466*F1466,2)</f>
        <v>0</v>
      </c>
    </row>
    <row r="1467" spans="1:8" ht="73.5" x14ac:dyDescent="0.35">
      <c r="A1467" s="16"/>
      <c r="B1467" s="16"/>
      <c r="C1467" s="16"/>
      <c r="D1467" s="17" t="s">
        <v>23</v>
      </c>
      <c r="E1467" s="27"/>
      <c r="F1467" s="16"/>
      <c r="G1467" s="27"/>
    </row>
    <row r="1468" spans="1:8" x14ac:dyDescent="0.35">
      <c r="A1468" s="13" t="s">
        <v>24</v>
      </c>
      <c r="B1468" s="13" t="s">
        <v>22</v>
      </c>
      <c r="C1468" s="13" t="s">
        <v>11</v>
      </c>
      <c r="D1468" s="14" t="s">
        <v>25</v>
      </c>
      <c r="E1468" s="28">
        <v>2</v>
      </c>
      <c r="F1468" s="18"/>
      <c r="G1468" s="26">
        <f>ROUND(E1468*F1468,2)</f>
        <v>0</v>
      </c>
    </row>
    <row r="1469" spans="1:8" ht="31.5" x14ac:dyDescent="0.35">
      <c r="A1469" s="16"/>
      <c r="B1469" s="16"/>
      <c r="C1469" s="16"/>
      <c r="D1469" s="17" t="s">
        <v>26</v>
      </c>
      <c r="E1469" s="27"/>
      <c r="F1469" s="16"/>
      <c r="G1469" s="27"/>
    </row>
    <row r="1470" spans="1:8" x14ac:dyDescent="0.35">
      <c r="A1470" s="13" t="s">
        <v>27</v>
      </c>
      <c r="B1470" s="13" t="s">
        <v>15</v>
      </c>
      <c r="C1470" s="13" t="s">
        <v>11</v>
      </c>
      <c r="D1470" s="14" t="s">
        <v>28</v>
      </c>
      <c r="E1470" s="28">
        <v>3</v>
      </c>
      <c r="F1470" s="18"/>
      <c r="G1470" s="26">
        <f>ROUND(E1470*F1470,2)</f>
        <v>0</v>
      </c>
    </row>
    <row r="1471" spans="1:8" ht="42" x14ac:dyDescent="0.35">
      <c r="A1471" s="16"/>
      <c r="B1471" s="16"/>
      <c r="C1471" s="16"/>
      <c r="D1471" s="17" t="s">
        <v>29</v>
      </c>
      <c r="E1471" s="27"/>
      <c r="F1471" s="16"/>
      <c r="G1471" s="27"/>
    </row>
    <row r="1472" spans="1:8" x14ac:dyDescent="0.35">
      <c r="A1472" s="13" t="s">
        <v>30</v>
      </c>
      <c r="B1472" s="13" t="s">
        <v>15</v>
      </c>
      <c r="C1472" s="13" t="s">
        <v>11</v>
      </c>
      <c r="D1472" s="14" t="s">
        <v>31</v>
      </c>
      <c r="E1472" s="28">
        <v>3</v>
      </c>
      <c r="F1472" s="18"/>
      <c r="G1472" s="26">
        <f>ROUND(E1472*F1472,2)</f>
        <v>0</v>
      </c>
    </row>
    <row r="1473" spans="1:8" ht="21" x14ac:dyDescent="0.35">
      <c r="A1473" s="16"/>
      <c r="B1473" s="16"/>
      <c r="C1473" s="16"/>
      <c r="D1473" s="17" t="s">
        <v>32</v>
      </c>
      <c r="E1473" s="27"/>
      <c r="F1473" s="16"/>
      <c r="G1473" s="27"/>
    </row>
    <row r="1474" spans="1:8" x14ac:dyDescent="0.35">
      <c r="A1474" s="16"/>
      <c r="B1474" s="16"/>
      <c r="C1474" s="16"/>
      <c r="D1474" s="19" t="s">
        <v>336</v>
      </c>
      <c r="E1474" s="29">
        <v>2</v>
      </c>
      <c r="F1474" s="9">
        <f>G1462+G1464+G1466+G1468+G1470+G1472</f>
        <v>0</v>
      </c>
      <c r="G1474" s="25">
        <f>ROUND(F1474*E1474,2)</f>
        <v>0</v>
      </c>
    </row>
    <row r="1475" spans="1:8" s="22" customFormat="1" x14ac:dyDescent="0.35">
      <c r="A1475" s="20"/>
      <c r="B1475" s="20"/>
      <c r="C1475" s="20"/>
      <c r="D1475" s="21"/>
      <c r="E1475" s="30"/>
      <c r="F1475" s="20"/>
      <c r="G1475" s="30"/>
      <c r="H1475" s="34"/>
    </row>
    <row r="1476" spans="1:8" x14ac:dyDescent="0.35">
      <c r="A1476" s="12" t="s">
        <v>46</v>
      </c>
      <c r="B1476" s="13" t="s">
        <v>10</v>
      </c>
      <c r="C1476" s="13" t="s">
        <v>48</v>
      </c>
      <c r="D1476" s="14" t="s">
        <v>47</v>
      </c>
      <c r="E1476" s="26">
        <f>E1479</f>
        <v>1050</v>
      </c>
      <c r="F1476" s="15">
        <f>F1479</f>
        <v>0</v>
      </c>
      <c r="G1476" s="26">
        <f>G1479</f>
        <v>0</v>
      </c>
    </row>
    <row r="1477" spans="1:8" ht="304.5" x14ac:dyDescent="0.35">
      <c r="A1477" s="16"/>
      <c r="B1477" s="16"/>
      <c r="C1477" s="16"/>
      <c r="D1477" s="17" t="s">
        <v>49</v>
      </c>
      <c r="E1477" s="27"/>
      <c r="F1477" s="16"/>
      <c r="G1477" s="27"/>
    </row>
    <row r="1478" spans="1:8" x14ac:dyDescent="0.35">
      <c r="A1478" s="13" t="s">
        <v>50</v>
      </c>
      <c r="B1478" s="13" t="s">
        <v>15</v>
      </c>
      <c r="C1478" s="13" t="s">
        <v>48</v>
      </c>
      <c r="D1478" s="14" t="s">
        <v>51</v>
      </c>
      <c r="E1478" s="28">
        <v>1</v>
      </c>
      <c r="F1478" s="18"/>
      <c r="G1478" s="26">
        <f>ROUND(E1478*F1478,2)</f>
        <v>0</v>
      </c>
    </row>
    <row r="1479" spans="1:8" x14ac:dyDescent="0.35">
      <c r="A1479" s="16"/>
      <c r="B1479" s="16"/>
      <c r="C1479" s="16"/>
      <c r="D1479" s="19" t="s">
        <v>52</v>
      </c>
      <c r="E1479" s="29">
        <v>1050</v>
      </c>
      <c r="F1479" s="9">
        <f>G1478</f>
        <v>0</v>
      </c>
      <c r="G1479" s="25">
        <f>ROUND(F1479*E1479,2)</f>
        <v>0</v>
      </c>
    </row>
    <row r="1480" spans="1:8" s="22" customFormat="1" x14ac:dyDescent="0.35">
      <c r="A1480" s="20"/>
      <c r="B1480" s="20"/>
      <c r="C1480" s="20"/>
      <c r="D1480" s="21"/>
      <c r="E1480" s="30"/>
      <c r="F1480" s="20"/>
      <c r="G1480" s="30"/>
      <c r="H1480" s="34"/>
    </row>
    <row r="1481" spans="1:8" x14ac:dyDescent="0.35">
      <c r="A1481" s="12" t="s">
        <v>53</v>
      </c>
      <c r="B1481" s="13" t="s">
        <v>10</v>
      </c>
      <c r="C1481" s="13" t="s">
        <v>55</v>
      </c>
      <c r="D1481" s="14" t="s">
        <v>54</v>
      </c>
      <c r="E1481" s="26">
        <f>E1485</f>
        <v>847.2</v>
      </c>
      <c r="F1481" s="15">
        <f>F1485</f>
        <v>0</v>
      </c>
      <c r="G1481" s="26">
        <f>G1485</f>
        <v>0</v>
      </c>
    </row>
    <row r="1482" spans="1:8" ht="42" x14ac:dyDescent="0.35">
      <c r="A1482" s="16"/>
      <c r="B1482" s="16"/>
      <c r="C1482" s="16"/>
      <c r="D1482" s="17" t="s">
        <v>56</v>
      </c>
      <c r="E1482" s="27"/>
      <c r="F1482" s="16"/>
      <c r="G1482" s="27"/>
    </row>
    <row r="1483" spans="1:8" x14ac:dyDescent="0.35">
      <c r="A1483" s="13" t="s">
        <v>57</v>
      </c>
      <c r="B1483" s="13" t="s">
        <v>15</v>
      </c>
      <c r="C1483" s="13" t="s">
        <v>59</v>
      </c>
      <c r="D1483" s="14" t="s">
        <v>58</v>
      </c>
      <c r="E1483" s="28">
        <v>1</v>
      </c>
      <c r="F1483" s="18"/>
      <c r="G1483" s="26">
        <f>ROUND(E1483*F1483,2)</f>
        <v>0</v>
      </c>
    </row>
    <row r="1484" spans="1:8" x14ac:dyDescent="0.35">
      <c r="A1484" s="13" t="s">
        <v>60</v>
      </c>
      <c r="B1484" s="13" t="s">
        <v>15</v>
      </c>
      <c r="C1484" s="13" t="s">
        <v>59</v>
      </c>
      <c r="D1484" s="14" t="s">
        <v>61</v>
      </c>
      <c r="E1484" s="28">
        <v>1.2</v>
      </c>
      <c r="F1484" s="18"/>
      <c r="G1484" s="26">
        <f>ROUND(E1484*F1484,2)</f>
        <v>0</v>
      </c>
    </row>
    <row r="1485" spans="1:8" x14ac:dyDescent="0.35">
      <c r="A1485" s="16"/>
      <c r="B1485" s="16"/>
      <c r="C1485" s="16"/>
      <c r="D1485" s="19" t="s">
        <v>62</v>
      </c>
      <c r="E1485" s="29">
        <v>847.2</v>
      </c>
      <c r="F1485" s="9">
        <f>G1483+G1484</f>
        <v>0</v>
      </c>
      <c r="G1485" s="25">
        <f>ROUND(F1485*E1485,2)</f>
        <v>0</v>
      </c>
    </row>
    <row r="1486" spans="1:8" s="22" customFormat="1" x14ac:dyDescent="0.35">
      <c r="A1486" s="20"/>
      <c r="B1486" s="20"/>
      <c r="C1486" s="20"/>
      <c r="D1486" s="21"/>
      <c r="E1486" s="30"/>
      <c r="F1486" s="20"/>
      <c r="G1486" s="30"/>
      <c r="H1486" s="34"/>
    </row>
    <row r="1487" spans="1:8" x14ac:dyDescent="0.35">
      <c r="A1487" s="13" t="s">
        <v>63</v>
      </c>
      <c r="B1487" s="13" t="s">
        <v>10</v>
      </c>
      <c r="C1487" s="13" t="s">
        <v>11</v>
      </c>
      <c r="D1487" s="14" t="s">
        <v>64</v>
      </c>
      <c r="E1487" s="29">
        <v>16</v>
      </c>
      <c r="F1487" s="18"/>
      <c r="G1487" s="26">
        <f>ROUND(E1487*F1487,2)</f>
        <v>0</v>
      </c>
    </row>
    <row r="1488" spans="1:8" ht="84" x14ac:dyDescent="0.35">
      <c r="A1488" s="16"/>
      <c r="B1488" s="16"/>
      <c r="C1488" s="16"/>
      <c r="D1488" s="17" t="s">
        <v>65</v>
      </c>
      <c r="E1488" s="27"/>
      <c r="F1488" s="16"/>
      <c r="G1488" s="27"/>
    </row>
    <row r="1489" spans="1:8" x14ac:dyDescent="0.35">
      <c r="A1489" s="16"/>
      <c r="B1489" s="16"/>
      <c r="C1489" s="16"/>
      <c r="D1489" s="17"/>
      <c r="E1489" s="27"/>
      <c r="F1489" s="16"/>
      <c r="G1489" s="27"/>
    </row>
    <row r="1490" spans="1:8" x14ac:dyDescent="0.35">
      <c r="A1490" s="16"/>
      <c r="B1490" s="16"/>
      <c r="C1490" s="16"/>
      <c r="D1490" s="19" t="s">
        <v>337</v>
      </c>
      <c r="E1490" s="29">
        <v>1</v>
      </c>
      <c r="F1490" s="9">
        <f>G1394+G1410+G1426+G1442+G1458+G1474+G1479+G1485+G1487</f>
        <v>0</v>
      </c>
      <c r="G1490" s="25">
        <f>ROUND(F1490*E1490,2)</f>
        <v>0</v>
      </c>
    </row>
    <row r="1491" spans="1:8" s="22" customFormat="1" x14ac:dyDescent="0.35">
      <c r="A1491" s="20"/>
      <c r="B1491" s="20"/>
      <c r="C1491" s="20"/>
      <c r="D1491" s="21"/>
      <c r="E1491" s="30"/>
      <c r="F1491" s="20"/>
      <c r="G1491" s="30"/>
      <c r="H1491" s="34"/>
    </row>
    <row r="1492" spans="1:8" x14ac:dyDescent="0.35">
      <c r="A1492" s="16"/>
      <c r="B1492" s="16"/>
      <c r="C1492" s="16"/>
      <c r="D1492" s="19" t="s">
        <v>338</v>
      </c>
      <c r="E1492" s="29">
        <v>1</v>
      </c>
      <c r="F1492" s="9">
        <f>G84+G181+G278+G375+G472+G505+G618+G715+G812+G925+G1038+G1119+G1200+G1377+G1490</f>
        <v>0</v>
      </c>
      <c r="G1492" s="25">
        <f>ROUND(F1492*E1492,2)</f>
        <v>0</v>
      </c>
    </row>
    <row r="1493" spans="1:8" s="22" customFormat="1" x14ac:dyDescent="0.35">
      <c r="A1493" s="20"/>
      <c r="B1493" s="20"/>
      <c r="C1493" s="20"/>
      <c r="D1493" s="21"/>
      <c r="E1493" s="30"/>
      <c r="F1493" s="20"/>
      <c r="G1493" s="30"/>
      <c r="H1493" s="34"/>
    </row>
    <row r="1494" spans="1:8" collapsed="1" x14ac:dyDescent="0.35">
      <c r="A1494" s="10" t="s">
        <v>339</v>
      </c>
      <c r="B1494" s="10" t="s">
        <v>2</v>
      </c>
      <c r="C1494" s="10" t="s">
        <v>3</v>
      </c>
      <c r="D1494" s="11" t="s">
        <v>340</v>
      </c>
      <c r="E1494" s="25">
        <f>E1501</f>
        <v>1</v>
      </c>
      <c r="F1494" s="9">
        <f>F1501</f>
        <v>0</v>
      </c>
      <c r="G1494" s="25">
        <f>G1501</f>
        <v>0</v>
      </c>
    </row>
    <row r="1495" spans="1:8" x14ac:dyDescent="0.35">
      <c r="A1495" s="12" t="s">
        <v>341</v>
      </c>
      <c r="B1495" s="13" t="s">
        <v>10</v>
      </c>
      <c r="C1495" s="13" t="s">
        <v>11</v>
      </c>
      <c r="D1495" s="14" t="s">
        <v>342</v>
      </c>
      <c r="E1495" s="26">
        <f>E1499</f>
        <v>8</v>
      </c>
      <c r="F1495" s="15">
        <f>F1499</f>
        <v>0</v>
      </c>
      <c r="G1495" s="26">
        <f>G1499</f>
        <v>0</v>
      </c>
    </row>
    <row r="1496" spans="1:8" ht="378" x14ac:dyDescent="0.35">
      <c r="A1496" s="16"/>
      <c r="B1496" s="16"/>
      <c r="C1496" s="16"/>
      <c r="D1496" s="17" t="s">
        <v>343</v>
      </c>
      <c r="E1496" s="27"/>
      <c r="F1496" s="16"/>
      <c r="G1496" s="27"/>
    </row>
    <row r="1497" spans="1:8" x14ac:dyDescent="0.35">
      <c r="A1497" s="13" t="s">
        <v>344</v>
      </c>
      <c r="B1497" s="13" t="s">
        <v>15</v>
      </c>
      <c r="C1497" s="13" t="s">
        <v>11</v>
      </c>
      <c r="D1497" s="14" t="s">
        <v>345</v>
      </c>
      <c r="E1497" s="28">
        <v>1</v>
      </c>
      <c r="F1497" s="18"/>
      <c r="G1497" s="26">
        <f>ROUND(E1497*F1497,2)</f>
        <v>0</v>
      </c>
    </row>
    <row r="1498" spans="1:8" x14ac:dyDescent="0.35">
      <c r="A1498" s="13" t="s">
        <v>346</v>
      </c>
      <c r="B1498" s="13" t="s">
        <v>15</v>
      </c>
      <c r="C1498" s="13" t="s">
        <v>11</v>
      </c>
      <c r="D1498" s="14" t="s">
        <v>347</v>
      </c>
      <c r="E1498" s="28">
        <v>1</v>
      </c>
      <c r="F1498" s="18"/>
      <c r="G1498" s="26">
        <f>ROUND(E1498*F1498,2)</f>
        <v>0</v>
      </c>
    </row>
    <row r="1499" spans="1:8" x14ac:dyDescent="0.35">
      <c r="A1499" s="16"/>
      <c r="B1499" s="16"/>
      <c r="C1499" s="16"/>
      <c r="D1499" s="19" t="s">
        <v>348</v>
      </c>
      <c r="E1499" s="29">
        <v>8</v>
      </c>
      <c r="F1499" s="9">
        <f>G1497+G1498</f>
        <v>0</v>
      </c>
      <c r="G1499" s="25">
        <f>ROUND(F1499*E1499,2)</f>
        <v>0</v>
      </c>
    </row>
    <row r="1500" spans="1:8" s="22" customFormat="1" x14ac:dyDescent="0.35">
      <c r="A1500" s="20"/>
      <c r="B1500" s="20"/>
      <c r="C1500" s="20"/>
      <c r="D1500" s="21"/>
      <c r="E1500" s="30"/>
      <c r="F1500" s="20"/>
      <c r="G1500" s="30"/>
      <c r="H1500" s="34"/>
    </row>
    <row r="1501" spans="1:8" x14ac:dyDescent="0.35">
      <c r="A1501" s="16"/>
      <c r="B1501" s="16"/>
      <c r="C1501" s="16"/>
      <c r="D1501" s="19" t="s">
        <v>349</v>
      </c>
      <c r="E1501" s="29">
        <v>1</v>
      </c>
      <c r="F1501" s="9">
        <f>G1499</f>
        <v>0</v>
      </c>
      <c r="G1501" s="25">
        <f>ROUND(F1501*E1501,2)</f>
        <v>0</v>
      </c>
    </row>
    <row r="1502" spans="1:8" s="22" customFormat="1" x14ac:dyDescent="0.35">
      <c r="A1502" s="20"/>
      <c r="B1502" s="20"/>
      <c r="C1502" s="20"/>
      <c r="D1502" s="21"/>
      <c r="E1502" s="30"/>
      <c r="F1502" s="20"/>
      <c r="G1502" s="30"/>
      <c r="H1502" s="34"/>
    </row>
    <row r="1503" spans="1:8" x14ac:dyDescent="0.35">
      <c r="A1503" s="10" t="s">
        <v>350</v>
      </c>
      <c r="B1503" s="10" t="s">
        <v>2</v>
      </c>
      <c r="C1503" s="10" t="s">
        <v>3</v>
      </c>
      <c r="D1503" s="11" t="s">
        <v>351</v>
      </c>
      <c r="E1503" s="25">
        <f>E1523</f>
        <v>1</v>
      </c>
      <c r="F1503" s="9">
        <f>F1523</f>
        <v>0</v>
      </c>
      <c r="G1503" s="25">
        <f>G1523</f>
        <v>0</v>
      </c>
    </row>
    <row r="1504" spans="1:8" ht="168" x14ac:dyDescent="0.35">
      <c r="A1504" s="16"/>
      <c r="B1504" s="16"/>
      <c r="C1504" s="16"/>
      <c r="D1504" s="17" t="s">
        <v>352</v>
      </c>
      <c r="E1504" s="27"/>
      <c r="F1504" s="16"/>
      <c r="G1504" s="27"/>
    </row>
    <row r="1505" spans="1:8" x14ac:dyDescent="0.35">
      <c r="A1505" s="12" t="s">
        <v>353</v>
      </c>
      <c r="B1505" s="13" t="s">
        <v>10</v>
      </c>
      <c r="C1505" s="13" t="s">
        <v>11</v>
      </c>
      <c r="D1505" s="14" t="s">
        <v>354</v>
      </c>
      <c r="E1505" s="26">
        <f>E1508</f>
        <v>5</v>
      </c>
      <c r="F1505" s="15">
        <f>F1508</f>
        <v>0</v>
      </c>
      <c r="G1505" s="26">
        <f>G1508</f>
        <v>0</v>
      </c>
    </row>
    <row r="1506" spans="1:8" ht="63" x14ac:dyDescent="0.35">
      <c r="A1506" s="16"/>
      <c r="B1506" s="16"/>
      <c r="C1506" s="16"/>
      <c r="D1506" s="17" t="s">
        <v>355</v>
      </c>
      <c r="E1506" s="27"/>
      <c r="F1506" s="16"/>
      <c r="G1506" s="27"/>
    </row>
    <row r="1507" spans="1:8" x14ac:dyDescent="0.35">
      <c r="A1507" s="13" t="s">
        <v>356</v>
      </c>
      <c r="B1507" s="13" t="s">
        <v>15</v>
      </c>
      <c r="C1507" s="13" t="s">
        <v>11</v>
      </c>
      <c r="D1507" s="14" t="s">
        <v>357</v>
      </c>
      <c r="E1507" s="28">
        <v>1</v>
      </c>
      <c r="F1507" s="18"/>
      <c r="G1507" s="26">
        <f>ROUND(E1507*F1507,2)</f>
        <v>0</v>
      </c>
    </row>
    <row r="1508" spans="1:8" x14ac:dyDescent="0.35">
      <c r="A1508" s="16"/>
      <c r="B1508" s="16"/>
      <c r="C1508" s="16"/>
      <c r="D1508" s="19" t="s">
        <v>358</v>
      </c>
      <c r="E1508" s="29">
        <v>5</v>
      </c>
      <c r="F1508" s="9">
        <f>G1507</f>
        <v>0</v>
      </c>
      <c r="G1508" s="25">
        <f>ROUND(F1508*E1508,2)</f>
        <v>0</v>
      </c>
    </row>
    <row r="1509" spans="1:8" s="22" customFormat="1" x14ac:dyDescent="0.35">
      <c r="A1509" s="20"/>
      <c r="B1509" s="20"/>
      <c r="C1509" s="20"/>
      <c r="D1509" s="21"/>
      <c r="E1509" s="30"/>
      <c r="F1509" s="20"/>
      <c r="G1509" s="30"/>
      <c r="H1509" s="34"/>
    </row>
    <row r="1510" spans="1:8" x14ac:dyDescent="0.35">
      <c r="A1510" s="12" t="s">
        <v>359</v>
      </c>
      <c r="B1510" s="13" t="s">
        <v>10</v>
      </c>
      <c r="C1510" s="13" t="s">
        <v>11</v>
      </c>
      <c r="D1510" s="14" t="s">
        <v>360</v>
      </c>
      <c r="E1510" s="26">
        <f>E1513</f>
        <v>1</v>
      </c>
      <c r="F1510" s="15">
        <f>F1513</f>
        <v>0</v>
      </c>
      <c r="G1510" s="26">
        <f>G1513</f>
        <v>0</v>
      </c>
    </row>
    <row r="1511" spans="1:8" ht="63" x14ac:dyDescent="0.35">
      <c r="A1511" s="16"/>
      <c r="B1511" s="16"/>
      <c r="C1511" s="16"/>
      <c r="D1511" s="17" t="s">
        <v>361</v>
      </c>
      <c r="E1511" s="27"/>
      <c r="F1511" s="16"/>
      <c r="G1511" s="27"/>
    </row>
    <row r="1512" spans="1:8" x14ac:dyDescent="0.35">
      <c r="A1512" s="13" t="s">
        <v>362</v>
      </c>
      <c r="B1512" s="13" t="s">
        <v>15</v>
      </c>
      <c r="C1512" s="13" t="s">
        <v>11</v>
      </c>
      <c r="D1512" s="14" t="s">
        <v>363</v>
      </c>
      <c r="E1512" s="28">
        <v>1</v>
      </c>
      <c r="F1512" s="18"/>
      <c r="G1512" s="26">
        <f>ROUND(E1512*F1512,2)</f>
        <v>0</v>
      </c>
    </row>
    <row r="1513" spans="1:8" x14ac:dyDescent="0.35">
      <c r="A1513" s="16"/>
      <c r="B1513" s="16"/>
      <c r="C1513" s="16"/>
      <c r="D1513" s="19" t="s">
        <v>364</v>
      </c>
      <c r="E1513" s="29">
        <v>1</v>
      </c>
      <c r="F1513" s="9">
        <f>G1512</f>
        <v>0</v>
      </c>
      <c r="G1513" s="25">
        <f>ROUND(F1513*E1513,2)</f>
        <v>0</v>
      </c>
    </row>
    <row r="1514" spans="1:8" s="22" customFormat="1" x14ac:dyDescent="0.35">
      <c r="A1514" s="20"/>
      <c r="B1514" s="20"/>
      <c r="C1514" s="20"/>
      <c r="D1514" s="21"/>
      <c r="E1514" s="30"/>
      <c r="F1514" s="20"/>
      <c r="G1514" s="30"/>
      <c r="H1514" s="34"/>
    </row>
    <row r="1515" spans="1:8" x14ac:dyDescent="0.35">
      <c r="A1515" s="13" t="s">
        <v>365</v>
      </c>
      <c r="B1515" s="13" t="s">
        <v>10</v>
      </c>
      <c r="C1515" s="13" t="s">
        <v>11</v>
      </c>
      <c r="D1515" s="14" t="s">
        <v>366</v>
      </c>
      <c r="E1515" s="29">
        <v>1</v>
      </c>
      <c r="F1515" s="18"/>
      <c r="G1515" s="26">
        <f>ROUND(E1515*F1515,2)</f>
        <v>0</v>
      </c>
    </row>
    <row r="1516" spans="1:8" ht="63" x14ac:dyDescent="0.35">
      <c r="A1516" s="16"/>
      <c r="B1516" s="16"/>
      <c r="C1516" s="16"/>
      <c r="D1516" s="17" t="s">
        <v>367</v>
      </c>
      <c r="E1516" s="27"/>
      <c r="F1516" s="16"/>
      <c r="G1516" s="27"/>
    </row>
    <row r="1517" spans="1:8" x14ac:dyDescent="0.35">
      <c r="A1517" s="16"/>
      <c r="B1517" s="16"/>
      <c r="C1517" s="16"/>
      <c r="D1517" s="17"/>
      <c r="E1517" s="27"/>
      <c r="F1517" s="16"/>
      <c r="G1517" s="27"/>
    </row>
    <row r="1518" spans="1:8" x14ac:dyDescent="0.35">
      <c r="A1518" s="12" t="s">
        <v>368</v>
      </c>
      <c r="B1518" s="13" t="s">
        <v>10</v>
      </c>
      <c r="C1518" s="13" t="s">
        <v>11</v>
      </c>
      <c r="D1518" s="14" t="s">
        <v>369</v>
      </c>
      <c r="E1518" s="26">
        <f>E1521</f>
        <v>1</v>
      </c>
      <c r="F1518" s="15">
        <f>F1521</f>
        <v>0</v>
      </c>
      <c r="G1518" s="26">
        <f>G1521</f>
        <v>0</v>
      </c>
    </row>
    <row r="1519" spans="1:8" ht="21" x14ac:dyDescent="0.35">
      <c r="A1519" s="16"/>
      <c r="B1519" s="16"/>
      <c r="C1519" s="16"/>
      <c r="D1519" s="17" t="s">
        <v>370</v>
      </c>
      <c r="E1519" s="27"/>
      <c r="F1519" s="16"/>
      <c r="G1519" s="27"/>
    </row>
    <row r="1520" spans="1:8" x14ac:dyDescent="0.35">
      <c r="A1520" s="13" t="s">
        <v>371</v>
      </c>
      <c r="B1520" s="13" t="s">
        <v>15</v>
      </c>
      <c r="C1520" s="13" t="s">
        <v>11</v>
      </c>
      <c r="D1520" s="14" t="s">
        <v>372</v>
      </c>
      <c r="E1520" s="28">
        <v>1</v>
      </c>
      <c r="F1520" s="18"/>
      <c r="G1520" s="26">
        <f>ROUND(E1520*F1520,2)</f>
        <v>0</v>
      </c>
    </row>
    <row r="1521" spans="1:8" x14ac:dyDescent="0.35">
      <c r="A1521" s="16"/>
      <c r="B1521" s="16"/>
      <c r="C1521" s="16"/>
      <c r="D1521" s="19" t="s">
        <v>373</v>
      </c>
      <c r="E1521" s="29">
        <v>1</v>
      </c>
      <c r="F1521" s="9">
        <f>G1520</f>
        <v>0</v>
      </c>
      <c r="G1521" s="25">
        <f>ROUND(F1521*E1521,2)</f>
        <v>0</v>
      </c>
    </row>
    <row r="1522" spans="1:8" s="22" customFormat="1" x14ac:dyDescent="0.35">
      <c r="A1522" s="20"/>
      <c r="B1522" s="20"/>
      <c r="C1522" s="20"/>
      <c r="D1522" s="21"/>
      <c r="E1522" s="30"/>
      <c r="F1522" s="20"/>
      <c r="G1522" s="30"/>
      <c r="H1522" s="34"/>
    </row>
    <row r="1523" spans="1:8" x14ac:dyDescent="0.35">
      <c r="A1523" s="16"/>
      <c r="B1523" s="16"/>
      <c r="C1523" s="16"/>
      <c r="D1523" s="19" t="s">
        <v>374</v>
      </c>
      <c r="E1523" s="29">
        <v>1</v>
      </c>
      <c r="F1523" s="9">
        <f>G1508+G1513+G1515+G1521</f>
        <v>0</v>
      </c>
      <c r="G1523" s="25">
        <f>ROUND(F1523*E1523,2)</f>
        <v>0</v>
      </c>
    </row>
    <row r="1524" spans="1:8" s="22" customFormat="1" x14ac:dyDescent="0.35">
      <c r="A1524" s="20"/>
      <c r="B1524" s="20"/>
      <c r="C1524" s="20"/>
      <c r="D1524" s="21"/>
      <c r="E1524" s="30"/>
      <c r="F1524" s="20"/>
      <c r="G1524" s="30"/>
      <c r="H1524" s="34"/>
    </row>
    <row r="1525" spans="1:8" x14ac:dyDescent="0.35">
      <c r="A1525" s="10" t="s">
        <v>375</v>
      </c>
      <c r="B1525" s="10" t="s">
        <v>2</v>
      </c>
      <c r="C1525" s="10" t="s">
        <v>3</v>
      </c>
      <c r="D1525" s="11" t="s">
        <v>376</v>
      </c>
      <c r="E1525" s="25">
        <f>E1655</f>
        <v>1</v>
      </c>
      <c r="F1525" s="9">
        <f>F1655</f>
        <v>0</v>
      </c>
      <c r="G1525" s="25">
        <f>G1655</f>
        <v>0</v>
      </c>
    </row>
    <row r="1526" spans="1:8" ht="136.5" x14ac:dyDescent="0.35">
      <c r="A1526" s="16"/>
      <c r="B1526" s="16"/>
      <c r="C1526" s="16"/>
      <c r="D1526" s="17" t="s">
        <v>377</v>
      </c>
      <c r="E1526" s="27"/>
      <c r="F1526" s="16"/>
      <c r="G1526" s="27"/>
    </row>
    <row r="1527" spans="1:8" x14ac:dyDescent="0.35">
      <c r="A1527" s="10" t="s">
        <v>378</v>
      </c>
      <c r="B1527" s="10" t="s">
        <v>2</v>
      </c>
      <c r="C1527" s="10" t="s">
        <v>3</v>
      </c>
      <c r="D1527" s="11" t="s">
        <v>379</v>
      </c>
      <c r="E1527" s="25">
        <f>E1573</f>
        <v>1</v>
      </c>
      <c r="F1527" s="9">
        <f>F1573</f>
        <v>0</v>
      </c>
      <c r="G1527" s="25">
        <f>G1573</f>
        <v>0</v>
      </c>
    </row>
    <row r="1528" spans="1:8" x14ac:dyDescent="0.35">
      <c r="A1528" s="12" t="s">
        <v>380</v>
      </c>
      <c r="B1528" s="13" t="s">
        <v>10</v>
      </c>
      <c r="C1528" s="13" t="s">
        <v>11</v>
      </c>
      <c r="D1528" s="14" t="s">
        <v>381</v>
      </c>
      <c r="E1528" s="26">
        <f>E1531</f>
        <v>26</v>
      </c>
      <c r="F1528" s="15">
        <f>F1531</f>
        <v>0</v>
      </c>
      <c r="G1528" s="26">
        <f>G1531</f>
        <v>0</v>
      </c>
    </row>
    <row r="1529" spans="1:8" ht="115.5" x14ac:dyDescent="0.35">
      <c r="A1529" s="16"/>
      <c r="B1529" s="16"/>
      <c r="C1529" s="16"/>
      <c r="D1529" s="17" t="s">
        <v>382</v>
      </c>
      <c r="E1529" s="27"/>
      <c r="F1529" s="16"/>
      <c r="G1529" s="27"/>
    </row>
    <row r="1530" spans="1:8" x14ac:dyDescent="0.35">
      <c r="A1530" s="13" t="s">
        <v>383</v>
      </c>
      <c r="B1530" s="13" t="s">
        <v>15</v>
      </c>
      <c r="C1530" s="13" t="s">
        <v>11</v>
      </c>
      <c r="D1530" s="14" t="s">
        <v>384</v>
      </c>
      <c r="E1530" s="28">
        <v>1</v>
      </c>
      <c r="F1530" s="18"/>
      <c r="G1530" s="26">
        <f>ROUND(E1530*F1530,2)</f>
        <v>0</v>
      </c>
    </row>
    <row r="1531" spans="1:8" x14ac:dyDescent="0.35">
      <c r="A1531" s="16"/>
      <c r="B1531" s="16"/>
      <c r="C1531" s="16"/>
      <c r="D1531" s="19" t="s">
        <v>385</v>
      </c>
      <c r="E1531" s="29">
        <v>26</v>
      </c>
      <c r="F1531" s="9">
        <f>G1530</f>
        <v>0</v>
      </c>
      <c r="G1531" s="25">
        <f>ROUND(F1531*E1531,2)</f>
        <v>0</v>
      </c>
    </row>
    <row r="1532" spans="1:8" s="22" customFormat="1" x14ac:dyDescent="0.35">
      <c r="A1532" s="20"/>
      <c r="B1532" s="20"/>
      <c r="C1532" s="20"/>
      <c r="D1532" s="21"/>
      <c r="E1532" s="30"/>
      <c r="F1532" s="20"/>
      <c r="G1532" s="30"/>
      <c r="H1532" s="34"/>
    </row>
    <row r="1533" spans="1:8" x14ac:dyDescent="0.35">
      <c r="A1533" s="13" t="s">
        <v>386</v>
      </c>
      <c r="B1533" s="13" t="s">
        <v>10</v>
      </c>
      <c r="C1533" s="13" t="s">
        <v>11</v>
      </c>
      <c r="D1533" s="14" t="s">
        <v>387</v>
      </c>
      <c r="E1533" s="29">
        <v>130</v>
      </c>
      <c r="F1533" s="18"/>
      <c r="G1533" s="26">
        <f>ROUND(E1533*F1533,2)</f>
        <v>0</v>
      </c>
    </row>
    <row r="1534" spans="1:8" ht="31.5" x14ac:dyDescent="0.35">
      <c r="A1534" s="16"/>
      <c r="B1534" s="16"/>
      <c r="C1534" s="16"/>
      <c r="D1534" s="17" t="s">
        <v>388</v>
      </c>
      <c r="E1534" s="27"/>
      <c r="F1534" s="16"/>
      <c r="G1534" s="27"/>
    </row>
    <row r="1535" spans="1:8" x14ac:dyDescent="0.35">
      <c r="A1535" s="16"/>
      <c r="B1535" s="16"/>
      <c r="C1535" s="16"/>
      <c r="D1535" s="17"/>
      <c r="E1535" s="27"/>
      <c r="F1535" s="16"/>
      <c r="G1535" s="27"/>
    </row>
    <row r="1536" spans="1:8" x14ac:dyDescent="0.35">
      <c r="A1536" s="12" t="s">
        <v>389</v>
      </c>
      <c r="B1536" s="13" t="s">
        <v>10</v>
      </c>
      <c r="C1536" s="13" t="s">
        <v>11</v>
      </c>
      <c r="D1536" s="14" t="s">
        <v>390</v>
      </c>
      <c r="E1536" s="26">
        <f>E1539</f>
        <v>21</v>
      </c>
      <c r="F1536" s="15">
        <f>F1539</f>
        <v>0</v>
      </c>
      <c r="G1536" s="26">
        <f>G1539</f>
        <v>0</v>
      </c>
    </row>
    <row r="1537" spans="1:8" ht="105" x14ac:dyDescent="0.35">
      <c r="A1537" s="16"/>
      <c r="B1537" s="16"/>
      <c r="C1537" s="16"/>
      <c r="D1537" s="17" t="s">
        <v>391</v>
      </c>
      <c r="E1537" s="27"/>
      <c r="F1537" s="16"/>
      <c r="G1537" s="27"/>
    </row>
    <row r="1538" spans="1:8" x14ac:dyDescent="0.35">
      <c r="A1538" s="13" t="s">
        <v>392</v>
      </c>
      <c r="B1538" s="13" t="s">
        <v>15</v>
      </c>
      <c r="C1538" s="13" t="s">
        <v>11</v>
      </c>
      <c r="D1538" s="14" t="s">
        <v>393</v>
      </c>
      <c r="E1538" s="28">
        <v>1</v>
      </c>
      <c r="F1538" s="18"/>
      <c r="G1538" s="26">
        <f>ROUND(E1538*F1538,2)</f>
        <v>0</v>
      </c>
    </row>
    <row r="1539" spans="1:8" x14ac:dyDescent="0.35">
      <c r="A1539" s="16"/>
      <c r="B1539" s="16"/>
      <c r="C1539" s="16"/>
      <c r="D1539" s="19" t="s">
        <v>394</v>
      </c>
      <c r="E1539" s="29">
        <v>21</v>
      </c>
      <c r="F1539" s="9">
        <f>G1538</f>
        <v>0</v>
      </c>
      <c r="G1539" s="25">
        <f>ROUND(F1539*E1539,2)</f>
        <v>0</v>
      </c>
    </row>
    <row r="1540" spans="1:8" s="22" customFormat="1" x14ac:dyDescent="0.35">
      <c r="A1540" s="20"/>
      <c r="B1540" s="20"/>
      <c r="C1540" s="20"/>
      <c r="D1540" s="21"/>
      <c r="E1540" s="30"/>
      <c r="F1540" s="20"/>
      <c r="G1540" s="30"/>
      <c r="H1540" s="34"/>
    </row>
    <row r="1541" spans="1:8" x14ac:dyDescent="0.35">
      <c r="A1541" s="13" t="s">
        <v>395</v>
      </c>
      <c r="B1541" s="13" t="s">
        <v>10</v>
      </c>
      <c r="C1541" s="13" t="s">
        <v>11</v>
      </c>
      <c r="D1541" s="14" t="s">
        <v>396</v>
      </c>
      <c r="E1541" s="29">
        <v>105</v>
      </c>
      <c r="F1541" s="18"/>
      <c r="G1541" s="26">
        <f>ROUND(E1541*F1541,2)</f>
        <v>0</v>
      </c>
    </row>
    <row r="1542" spans="1:8" ht="31.5" x14ac:dyDescent="0.35">
      <c r="A1542" s="16"/>
      <c r="B1542" s="16"/>
      <c r="C1542" s="16"/>
      <c r="D1542" s="17" t="s">
        <v>397</v>
      </c>
      <c r="E1542" s="27"/>
      <c r="F1542" s="16"/>
      <c r="G1542" s="27"/>
    </row>
    <row r="1543" spans="1:8" x14ac:dyDescent="0.35">
      <c r="A1543" s="16"/>
      <c r="B1543" s="16"/>
      <c r="C1543" s="16"/>
      <c r="D1543" s="17"/>
      <c r="E1543" s="27"/>
      <c r="F1543" s="16"/>
      <c r="G1543" s="27"/>
    </row>
    <row r="1544" spans="1:8" x14ac:dyDescent="0.35">
      <c r="A1544" s="12" t="s">
        <v>398</v>
      </c>
      <c r="B1544" s="13" t="s">
        <v>10</v>
      </c>
      <c r="C1544" s="13" t="s">
        <v>11</v>
      </c>
      <c r="D1544" s="14" t="s">
        <v>399</v>
      </c>
      <c r="E1544" s="29">
        <f>E1547</f>
        <v>1</v>
      </c>
      <c r="F1544" s="15">
        <f>F1547</f>
        <v>0</v>
      </c>
      <c r="G1544" s="26">
        <f>ROUND(E1544*F1544,2)</f>
        <v>0</v>
      </c>
    </row>
    <row r="1545" spans="1:8" ht="126" x14ac:dyDescent="0.35">
      <c r="A1545" s="16"/>
      <c r="B1545" s="16"/>
      <c r="C1545" s="16"/>
      <c r="D1545" s="17" t="s">
        <v>400</v>
      </c>
      <c r="E1545" s="27"/>
      <c r="F1545" s="16"/>
      <c r="G1545" s="27"/>
    </row>
    <row r="1546" spans="1:8" x14ac:dyDescent="0.35">
      <c r="A1546" s="13" t="s">
        <v>755</v>
      </c>
      <c r="B1546" s="13" t="s">
        <v>15</v>
      </c>
      <c r="C1546" s="13" t="s">
        <v>11</v>
      </c>
      <c r="D1546" s="14" t="s">
        <v>756</v>
      </c>
      <c r="E1546" s="28">
        <v>1</v>
      </c>
      <c r="F1546" s="18"/>
      <c r="G1546" s="26">
        <f>ROUND(E1546*F1546,2)</f>
        <v>0</v>
      </c>
    </row>
    <row r="1547" spans="1:8" x14ac:dyDescent="0.35">
      <c r="A1547" s="16"/>
      <c r="B1547" s="16"/>
      <c r="C1547" s="16"/>
      <c r="D1547" s="19" t="s">
        <v>757</v>
      </c>
      <c r="E1547" s="29">
        <v>1</v>
      </c>
      <c r="F1547" s="9">
        <f>G1546</f>
        <v>0</v>
      </c>
      <c r="G1547" s="25">
        <f>ROUND(F1547*E1547,2)</f>
        <v>0</v>
      </c>
    </row>
    <row r="1548" spans="1:8" x14ac:dyDescent="0.35">
      <c r="A1548" s="16"/>
      <c r="B1548" s="16"/>
      <c r="C1548" s="16"/>
      <c r="D1548" s="17"/>
      <c r="E1548" s="27"/>
      <c r="F1548" s="16"/>
      <c r="G1548" s="27"/>
    </row>
    <row r="1549" spans="1:8" collapsed="1" x14ac:dyDescent="0.35">
      <c r="A1549" s="13" t="s">
        <v>401</v>
      </c>
      <c r="B1549" s="13" t="s">
        <v>10</v>
      </c>
      <c r="C1549" s="13" t="s">
        <v>11</v>
      </c>
      <c r="D1549" s="14" t="s">
        <v>402</v>
      </c>
      <c r="E1549" s="29">
        <v>5</v>
      </c>
      <c r="F1549" s="18"/>
      <c r="G1549" s="26">
        <f>ROUND(E1549*F1549,2)</f>
        <v>0</v>
      </c>
    </row>
    <row r="1550" spans="1:8" ht="31.5" x14ac:dyDescent="0.35">
      <c r="A1550" s="16"/>
      <c r="B1550" s="16"/>
      <c r="C1550" s="16"/>
      <c r="D1550" s="17" t="s">
        <v>403</v>
      </c>
      <c r="E1550" s="27"/>
      <c r="F1550" s="16"/>
      <c r="G1550" s="27"/>
    </row>
    <row r="1551" spans="1:8" x14ac:dyDescent="0.35">
      <c r="A1551" s="16"/>
      <c r="B1551" s="16"/>
      <c r="C1551" s="16"/>
      <c r="D1551" s="17"/>
      <c r="E1551" s="27"/>
      <c r="F1551" s="16"/>
      <c r="G1551" s="27"/>
    </row>
    <row r="1552" spans="1:8" x14ac:dyDescent="0.35">
      <c r="A1552" s="12" t="s">
        <v>404</v>
      </c>
      <c r="B1552" s="13" t="s">
        <v>10</v>
      </c>
      <c r="C1552" s="13" t="s">
        <v>11</v>
      </c>
      <c r="D1552" s="14" t="s">
        <v>405</v>
      </c>
      <c r="E1552" s="26">
        <f>E1555</f>
        <v>2</v>
      </c>
      <c r="F1552" s="15">
        <f>F1555</f>
        <v>0</v>
      </c>
      <c r="G1552" s="26">
        <f>G1555</f>
        <v>0</v>
      </c>
    </row>
    <row r="1553" spans="1:8" ht="105" x14ac:dyDescent="0.35">
      <c r="A1553" s="16"/>
      <c r="B1553" s="16"/>
      <c r="C1553" s="16"/>
      <c r="D1553" s="17" t="s">
        <v>406</v>
      </c>
      <c r="E1553" s="27"/>
      <c r="F1553" s="16"/>
      <c r="G1553" s="27"/>
    </row>
    <row r="1554" spans="1:8" x14ac:dyDescent="0.35">
      <c r="A1554" s="13" t="s">
        <v>407</v>
      </c>
      <c r="B1554" s="13" t="s">
        <v>15</v>
      </c>
      <c r="C1554" s="13" t="s">
        <v>11</v>
      </c>
      <c r="D1554" s="14" t="s">
        <v>408</v>
      </c>
      <c r="E1554" s="28">
        <v>1</v>
      </c>
      <c r="F1554" s="18"/>
      <c r="G1554" s="26">
        <f>ROUND(E1554*F1554,2)</f>
        <v>0</v>
      </c>
    </row>
    <row r="1555" spans="1:8" x14ac:dyDescent="0.35">
      <c r="A1555" s="16"/>
      <c r="B1555" s="16"/>
      <c r="C1555" s="16"/>
      <c r="D1555" s="19" t="s">
        <v>404</v>
      </c>
      <c r="E1555" s="29">
        <v>2</v>
      </c>
      <c r="F1555" s="9">
        <f>G1554</f>
        <v>0</v>
      </c>
      <c r="G1555" s="25">
        <f>ROUND(F1555*E1555,2)</f>
        <v>0</v>
      </c>
    </row>
    <row r="1556" spans="1:8" s="22" customFormat="1" x14ac:dyDescent="0.35">
      <c r="A1556" s="20"/>
      <c r="B1556" s="20"/>
      <c r="C1556" s="20"/>
      <c r="D1556" s="21"/>
      <c r="E1556" s="30"/>
      <c r="F1556" s="20"/>
      <c r="G1556" s="30"/>
      <c r="H1556" s="34"/>
    </row>
    <row r="1557" spans="1:8" x14ac:dyDescent="0.35">
      <c r="A1557" s="13" t="s">
        <v>409</v>
      </c>
      <c r="B1557" s="13" t="s">
        <v>10</v>
      </c>
      <c r="C1557" s="13" t="s">
        <v>11</v>
      </c>
      <c r="D1557" s="14" t="s">
        <v>410</v>
      </c>
      <c r="E1557" s="29">
        <v>10</v>
      </c>
      <c r="F1557" s="18"/>
      <c r="G1557" s="26">
        <f>ROUND(E1557*F1557,2)</f>
        <v>0</v>
      </c>
    </row>
    <row r="1558" spans="1:8" ht="31.5" x14ac:dyDescent="0.35">
      <c r="A1558" s="16"/>
      <c r="B1558" s="16"/>
      <c r="C1558" s="16"/>
      <c r="D1558" s="17" t="s">
        <v>411</v>
      </c>
      <c r="E1558" s="27"/>
      <c r="F1558" s="16"/>
      <c r="G1558" s="27"/>
    </row>
    <row r="1559" spans="1:8" x14ac:dyDescent="0.35">
      <c r="A1559" s="16"/>
      <c r="B1559" s="16"/>
      <c r="C1559" s="16"/>
      <c r="D1559" s="17"/>
      <c r="E1559" s="27"/>
      <c r="F1559" s="16"/>
      <c r="G1559" s="27"/>
    </row>
    <row r="1560" spans="1:8" x14ac:dyDescent="0.35">
      <c r="A1560" s="13" t="s">
        <v>412</v>
      </c>
      <c r="B1560" s="13" t="s">
        <v>10</v>
      </c>
      <c r="C1560" s="13" t="s">
        <v>11</v>
      </c>
      <c r="D1560" s="14" t="s">
        <v>413</v>
      </c>
      <c r="E1560" s="29">
        <v>112</v>
      </c>
      <c r="F1560" s="18"/>
      <c r="G1560" s="26">
        <f>ROUND(E1560*F1560,2)</f>
        <v>0</v>
      </c>
    </row>
    <row r="1561" spans="1:8" ht="147" x14ac:dyDescent="0.35">
      <c r="A1561" s="16"/>
      <c r="B1561" s="16"/>
      <c r="C1561" s="16"/>
      <c r="D1561" s="17" t="s">
        <v>414</v>
      </c>
      <c r="E1561" s="27"/>
      <c r="F1561" s="16"/>
      <c r="G1561" s="27"/>
    </row>
    <row r="1562" spans="1:8" x14ac:dyDescent="0.35">
      <c r="A1562" s="16"/>
      <c r="B1562" s="16"/>
      <c r="C1562" s="16"/>
      <c r="D1562" s="17"/>
      <c r="E1562" s="27"/>
      <c r="F1562" s="16"/>
      <c r="G1562" s="27"/>
    </row>
    <row r="1563" spans="1:8" x14ac:dyDescent="0.35">
      <c r="A1563" s="12" t="s">
        <v>415</v>
      </c>
      <c r="B1563" s="13" t="s">
        <v>10</v>
      </c>
      <c r="C1563" s="13" t="s">
        <v>11</v>
      </c>
      <c r="D1563" s="14" t="s">
        <v>416</v>
      </c>
      <c r="E1563" s="26">
        <f>E1568</f>
        <v>6</v>
      </c>
      <c r="F1563" s="15">
        <f>F1568</f>
        <v>0</v>
      </c>
      <c r="G1563" s="26">
        <f>G1568</f>
        <v>0</v>
      </c>
    </row>
    <row r="1564" spans="1:8" ht="136.5" x14ac:dyDescent="0.35">
      <c r="A1564" s="16"/>
      <c r="B1564" s="16"/>
      <c r="C1564" s="16"/>
      <c r="D1564" s="17" t="s">
        <v>759</v>
      </c>
      <c r="E1564" s="27"/>
      <c r="F1564" s="16"/>
      <c r="G1564" s="27"/>
    </row>
    <row r="1565" spans="1:8" x14ac:dyDescent="0.35">
      <c r="A1565" s="13" t="s">
        <v>417</v>
      </c>
      <c r="B1565" s="13" t="s">
        <v>15</v>
      </c>
      <c r="C1565" s="13" t="s">
        <v>11</v>
      </c>
      <c r="D1565" s="14" t="s">
        <v>418</v>
      </c>
      <c r="E1565" s="28">
        <v>1</v>
      </c>
      <c r="F1565" s="18"/>
      <c r="G1565" s="26">
        <f>ROUND(E1565*F1565,2)</f>
        <v>0</v>
      </c>
    </row>
    <row r="1566" spans="1:8" x14ac:dyDescent="0.35">
      <c r="A1566" s="13" t="s">
        <v>419</v>
      </c>
      <c r="B1566" s="13" t="s">
        <v>15</v>
      </c>
      <c r="C1566" s="13" t="s">
        <v>11</v>
      </c>
      <c r="D1566" s="14" t="s">
        <v>420</v>
      </c>
      <c r="E1566" s="28">
        <v>1</v>
      </c>
      <c r="F1566" s="18"/>
      <c r="G1566" s="26">
        <f>ROUND(E1566*F1566,2)</f>
        <v>0</v>
      </c>
    </row>
    <row r="1567" spans="1:8" x14ac:dyDescent="0.35">
      <c r="A1567" s="13" t="s">
        <v>421</v>
      </c>
      <c r="B1567" s="13" t="s">
        <v>15</v>
      </c>
      <c r="C1567" s="13" t="s">
        <v>11</v>
      </c>
      <c r="D1567" s="14" t="s">
        <v>422</v>
      </c>
      <c r="E1567" s="28">
        <v>1</v>
      </c>
      <c r="F1567" s="18"/>
      <c r="G1567" s="26">
        <f>ROUND(E1567*F1567,2)</f>
        <v>0</v>
      </c>
    </row>
    <row r="1568" spans="1:8" x14ac:dyDescent="0.35">
      <c r="A1568" s="16"/>
      <c r="B1568" s="16"/>
      <c r="C1568" s="16"/>
      <c r="D1568" s="19" t="s">
        <v>423</v>
      </c>
      <c r="E1568" s="29">
        <v>6</v>
      </c>
      <c r="F1568" s="9">
        <f>G1565+G1566+G1567</f>
        <v>0</v>
      </c>
      <c r="G1568" s="25">
        <f>ROUND(F1568*E1568,2)</f>
        <v>0</v>
      </c>
    </row>
    <row r="1569" spans="1:8" s="22" customFormat="1" x14ac:dyDescent="0.35">
      <c r="A1569" s="20"/>
      <c r="B1569" s="20"/>
      <c r="C1569" s="20"/>
      <c r="D1569" s="21"/>
      <c r="E1569" s="30"/>
      <c r="F1569" s="20"/>
      <c r="G1569" s="30"/>
      <c r="H1569" s="34"/>
    </row>
    <row r="1570" spans="1:8" x14ac:dyDescent="0.35">
      <c r="A1570" s="13" t="s">
        <v>424</v>
      </c>
      <c r="B1570" s="13" t="s">
        <v>10</v>
      </c>
      <c r="C1570" s="13" t="s">
        <v>11</v>
      </c>
      <c r="D1570" s="14" t="s">
        <v>425</v>
      </c>
      <c r="E1570" s="29">
        <v>6</v>
      </c>
      <c r="F1570" s="18"/>
      <c r="G1570" s="26">
        <f>ROUND(E1570*F1570,2)</f>
        <v>0</v>
      </c>
    </row>
    <row r="1571" spans="1:8" ht="21" x14ac:dyDescent="0.35">
      <c r="A1571" s="13"/>
      <c r="B1571" s="13"/>
      <c r="C1571" s="13"/>
      <c r="D1571" s="14" t="s">
        <v>758</v>
      </c>
      <c r="E1571" s="29"/>
      <c r="F1571" s="18"/>
      <c r="G1571" s="26"/>
    </row>
    <row r="1572" spans="1:8" x14ac:dyDescent="0.35">
      <c r="A1572" s="13"/>
      <c r="B1572" s="13"/>
      <c r="C1572" s="13"/>
      <c r="D1572" s="14"/>
      <c r="E1572" s="29"/>
      <c r="F1572" s="18"/>
      <c r="G1572" s="26"/>
    </row>
    <row r="1573" spans="1:8" x14ac:dyDescent="0.35">
      <c r="A1573" s="16"/>
      <c r="B1573" s="16"/>
      <c r="C1573" s="16"/>
      <c r="D1573" s="19" t="s">
        <v>426</v>
      </c>
      <c r="E1573" s="29">
        <v>1</v>
      </c>
      <c r="F1573" s="9">
        <f>G1531+G1533+G1539+G1541+G1544+G1549+G1555+G1557+G1560+G1568+G1570</f>
        <v>0</v>
      </c>
      <c r="G1573" s="25">
        <f>ROUND(F1573*E1573,2)</f>
        <v>0</v>
      </c>
    </row>
    <row r="1574" spans="1:8" s="22" customFormat="1" x14ac:dyDescent="0.35">
      <c r="A1574" s="20"/>
      <c r="B1574" s="20"/>
      <c r="C1574" s="20"/>
      <c r="D1574" s="21"/>
      <c r="E1574" s="30"/>
      <c r="F1574" s="20"/>
      <c r="G1574" s="30"/>
      <c r="H1574" s="34"/>
    </row>
    <row r="1575" spans="1:8" x14ac:dyDescent="0.35">
      <c r="A1575" s="10" t="s">
        <v>427</v>
      </c>
      <c r="B1575" s="10" t="s">
        <v>2</v>
      </c>
      <c r="C1575" s="10" t="s">
        <v>3</v>
      </c>
      <c r="D1575" s="11" t="s">
        <v>428</v>
      </c>
      <c r="E1575" s="25">
        <f>E1653</f>
        <v>1</v>
      </c>
      <c r="F1575" s="9">
        <f>F1653</f>
        <v>0</v>
      </c>
      <c r="G1575" s="25">
        <f>G1653</f>
        <v>0</v>
      </c>
    </row>
    <row r="1576" spans="1:8" x14ac:dyDescent="0.35">
      <c r="A1576" s="12" t="s">
        <v>429</v>
      </c>
      <c r="B1576" s="13" t="s">
        <v>10</v>
      </c>
      <c r="C1576" s="13" t="s">
        <v>11</v>
      </c>
      <c r="D1576" s="14" t="s">
        <v>430</v>
      </c>
      <c r="E1576" s="26">
        <f>E1579</f>
        <v>35</v>
      </c>
      <c r="F1576" s="15">
        <f>F1579</f>
        <v>0</v>
      </c>
      <c r="G1576" s="26">
        <f>G1579</f>
        <v>0</v>
      </c>
    </row>
    <row r="1577" spans="1:8" ht="157.5" x14ac:dyDescent="0.35">
      <c r="A1577" s="16"/>
      <c r="B1577" s="16"/>
      <c r="C1577" s="16"/>
      <c r="D1577" s="17" t="s">
        <v>431</v>
      </c>
      <c r="E1577" s="27"/>
      <c r="F1577" s="16"/>
      <c r="G1577" s="27"/>
    </row>
    <row r="1578" spans="1:8" x14ac:dyDescent="0.35">
      <c r="A1578" s="13" t="s">
        <v>432</v>
      </c>
      <c r="B1578" s="13" t="s">
        <v>15</v>
      </c>
      <c r="C1578" s="13" t="s">
        <v>11</v>
      </c>
      <c r="D1578" s="14" t="s">
        <v>433</v>
      </c>
      <c r="E1578" s="28">
        <v>1</v>
      </c>
      <c r="F1578" s="18"/>
      <c r="G1578" s="26">
        <f>ROUND(E1578*F1578,2)</f>
        <v>0</v>
      </c>
    </row>
    <row r="1579" spans="1:8" x14ac:dyDescent="0.35">
      <c r="A1579" s="16"/>
      <c r="B1579" s="16"/>
      <c r="C1579" s="16"/>
      <c r="D1579" s="19" t="s">
        <v>434</v>
      </c>
      <c r="E1579" s="29">
        <v>35</v>
      </c>
      <c r="F1579" s="9">
        <f>G1578</f>
        <v>0</v>
      </c>
      <c r="G1579" s="25">
        <f>ROUND(F1579*E1579,2)</f>
        <v>0</v>
      </c>
    </row>
    <row r="1580" spans="1:8" s="22" customFormat="1" x14ac:dyDescent="0.35">
      <c r="A1580" s="20"/>
      <c r="B1580" s="20"/>
      <c r="C1580" s="20"/>
      <c r="D1580" s="21"/>
      <c r="E1580" s="30"/>
      <c r="F1580" s="20"/>
      <c r="G1580" s="30"/>
      <c r="H1580" s="34"/>
    </row>
    <row r="1581" spans="1:8" x14ac:dyDescent="0.35">
      <c r="A1581" s="12" t="s">
        <v>435</v>
      </c>
      <c r="B1581" s="13" t="s">
        <v>10</v>
      </c>
      <c r="C1581" s="13" t="s">
        <v>11</v>
      </c>
      <c r="D1581" s="14" t="s">
        <v>436</v>
      </c>
      <c r="E1581" s="26">
        <f>E1584</f>
        <v>33</v>
      </c>
      <c r="F1581" s="15">
        <f>F1584</f>
        <v>0</v>
      </c>
      <c r="G1581" s="26">
        <f>G1584</f>
        <v>0</v>
      </c>
    </row>
    <row r="1582" spans="1:8" ht="115.5" x14ac:dyDescent="0.35">
      <c r="A1582" s="16"/>
      <c r="B1582" s="16"/>
      <c r="C1582" s="16"/>
      <c r="D1582" s="17" t="s">
        <v>437</v>
      </c>
      <c r="E1582" s="27"/>
      <c r="F1582" s="16"/>
      <c r="G1582" s="27"/>
    </row>
    <row r="1583" spans="1:8" x14ac:dyDescent="0.35">
      <c r="A1583" s="13" t="s">
        <v>438</v>
      </c>
      <c r="B1583" s="13" t="s">
        <v>15</v>
      </c>
      <c r="C1583" s="13" t="s">
        <v>11</v>
      </c>
      <c r="D1583" s="14" t="s">
        <v>439</v>
      </c>
      <c r="E1583" s="28">
        <v>1</v>
      </c>
      <c r="F1583" s="18"/>
      <c r="G1583" s="26">
        <f>ROUND(E1583*F1583,2)</f>
        <v>0</v>
      </c>
    </row>
    <row r="1584" spans="1:8" x14ac:dyDescent="0.35">
      <c r="A1584" s="16"/>
      <c r="B1584" s="16"/>
      <c r="C1584" s="16"/>
      <c r="D1584" s="19" t="s">
        <v>440</v>
      </c>
      <c r="E1584" s="29">
        <v>33</v>
      </c>
      <c r="F1584" s="9">
        <f>G1583</f>
        <v>0</v>
      </c>
      <c r="G1584" s="25">
        <f>ROUND(F1584*E1584,2)</f>
        <v>0</v>
      </c>
    </row>
    <row r="1585" spans="1:8" s="22" customFormat="1" x14ac:dyDescent="0.35">
      <c r="A1585" s="20"/>
      <c r="B1585" s="20"/>
      <c r="C1585" s="20"/>
      <c r="D1585" s="21"/>
      <c r="E1585" s="30"/>
      <c r="F1585" s="20"/>
      <c r="G1585" s="30"/>
      <c r="H1585" s="34"/>
    </row>
    <row r="1586" spans="1:8" x14ac:dyDescent="0.35">
      <c r="A1586" s="13" t="s">
        <v>441</v>
      </c>
      <c r="B1586" s="13" t="s">
        <v>10</v>
      </c>
      <c r="C1586" s="13" t="s">
        <v>11</v>
      </c>
      <c r="D1586" s="14" t="s">
        <v>442</v>
      </c>
      <c r="E1586" s="29">
        <v>66</v>
      </c>
      <c r="F1586" s="18"/>
      <c r="G1586" s="26">
        <f>ROUND(E1586*F1586,2)</f>
        <v>0</v>
      </c>
    </row>
    <row r="1587" spans="1:8" ht="42" x14ac:dyDescent="0.35">
      <c r="A1587" s="16"/>
      <c r="B1587" s="16"/>
      <c r="C1587" s="16"/>
      <c r="D1587" s="17" t="s">
        <v>443</v>
      </c>
      <c r="E1587" s="27"/>
      <c r="F1587" s="16"/>
      <c r="G1587" s="27"/>
    </row>
    <row r="1588" spans="1:8" x14ac:dyDescent="0.35">
      <c r="A1588" s="16"/>
      <c r="B1588" s="16"/>
      <c r="C1588" s="16"/>
      <c r="D1588" s="17"/>
      <c r="E1588" s="27"/>
      <c r="F1588" s="16"/>
      <c r="G1588" s="27"/>
    </row>
    <row r="1589" spans="1:8" x14ac:dyDescent="0.35">
      <c r="A1589" s="13" t="s">
        <v>444</v>
      </c>
      <c r="B1589" s="13" t="s">
        <v>10</v>
      </c>
      <c r="C1589" s="13" t="s">
        <v>11</v>
      </c>
      <c r="D1589" s="14" t="s">
        <v>445</v>
      </c>
      <c r="E1589" s="29">
        <v>165</v>
      </c>
      <c r="F1589" s="18"/>
      <c r="G1589" s="26">
        <f>ROUND(E1589*F1589,2)</f>
        <v>0</v>
      </c>
    </row>
    <row r="1590" spans="1:8" ht="42" x14ac:dyDescent="0.35">
      <c r="A1590" s="16"/>
      <c r="B1590" s="16"/>
      <c r="C1590" s="16"/>
      <c r="D1590" s="17" t="s">
        <v>446</v>
      </c>
      <c r="E1590" s="27"/>
      <c r="F1590" s="16"/>
      <c r="G1590" s="27"/>
    </row>
    <row r="1591" spans="1:8" x14ac:dyDescent="0.35">
      <c r="A1591" s="16"/>
      <c r="B1591" s="16"/>
      <c r="C1591" s="16"/>
      <c r="D1591" s="17"/>
      <c r="E1591" s="27"/>
      <c r="F1591" s="16"/>
      <c r="G1591" s="27"/>
    </row>
    <row r="1592" spans="1:8" x14ac:dyDescent="0.35">
      <c r="A1592" s="12" t="s">
        <v>447</v>
      </c>
      <c r="B1592" s="13" t="s">
        <v>10</v>
      </c>
      <c r="C1592" s="13" t="s">
        <v>11</v>
      </c>
      <c r="D1592" s="14" t="s">
        <v>448</v>
      </c>
      <c r="E1592" s="26">
        <f>E1595</f>
        <v>2</v>
      </c>
      <c r="F1592" s="15">
        <f>F1595</f>
        <v>0</v>
      </c>
      <c r="G1592" s="26">
        <f>G1595</f>
        <v>0</v>
      </c>
    </row>
    <row r="1593" spans="1:8" ht="189" x14ac:dyDescent="0.35">
      <c r="A1593" s="16"/>
      <c r="B1593" s="16"/>
      <c r="C1593" s="16"/>
      <c r="D1593" s="17" t="s">
        <v>449</v>
      </c>
      <c r="E1593" s="27"/>
      <c r="F1593" s="16"/>
      <c r="G1593" s="27"/>
    </row>
    <row r="1594" spans="1:8" x14ac:dyDescent="0.35">
      <c r="A1594" s="13" t="s">
        <v>450</v>
      </c>
      <c r="B1594" s="13" t="s">
        <v>15</v>
      </c>
      <c r="C1594" s="13" t="s">
        <v>11</v>
      </c>
      <c r="D1594" s="14" t="s">
        <v>451</v>
      </c>
      <c r="E1594" s="28">
        <v>1</v>
      </c>
      <c r="F1594" s="18"/>
      <c r="G1594" s="26">
        <f>ROUND(E1594*F1594,2)</f>
        <v>0</v>
      </c>
    </row>
    <row r="1595" spans="1:8" x14ac:dyDescent="0.35">
      <c r="A1595" s="16"/>
      <c r="B1595" s="16"/>
      <c r="C1595" s="16"/>
      <c r="D1595" s="19" t="s">
        <v>452</v>
      </c>
      <c r="E1595" s="29">
        <v>2</v>
      </c>
      <c r="F1595" s="9">
        <f>G1594</f>
        <v>0</v>
      </c>
      <c r="G1595" s="25">
        <f>ROUND(F1595*E1595,2)</f>
        <v>0</v>
      </c>
    </row>
    <row r="1596" spans="1:8" s="22" customFormat="1" x14ac:dyDescent="0.35">
      <c r="A1596" s="20"/>
      <c r="B1596" s="20"/>
      <c r="C1596" s="20"/>
      <c r="D1596" s="21"/>
      <c r="E1596" s="30"/>
      <c r="F1596" s="20"/>
      <c r="G1596" s="30"/>
      <c r="H1596" s="34"/>
    </row>
    <row r="1597" spans="1:8" x14ac:dyDescent="0.35">
      <c r="A1597" s="12" t="s">
        <v>453</v>
      </c>
      <c r="B1597" s="13" t="s">
        <v>10</v>
      </c>
      <c r="C1597" s="13" t="s">
        <v>55</v>
      </c>
      <c r="D1597" s="14" t="s">
        <v>454</v>
      </c>
      <c r="E1597" s="26">
        <f>E1600</f>
        <v>650</v>
      </c>
      <c r="F1597" s="15">
        <f>F1600</f>
        <v>0</v>
      </c>
      <c r="G1597" s="26">
        <f>G1600</f>
        <v>0</v>
      </c>
    </row>
    <row r="1598" spans="1:8" ht="63" x14ac:dyDescent="0.35">
      <c r="A1598" s="16"/>
      <c r="B1598" s="16"/>
      <c r="C1598" s="16"/>
      <c r="D1598" s="17" t="s">
        <v>455</v>
      </c>
      <c r="E1598" s="27"/>
      <c r="F1598" s="16"/>
      <c r="G1598" s="27"/>
    </row>
    <row r="1599" spans="1:8" x14ac:dyDescent="0.35">
      <c r="A1599" s="13" t="s">
        <v>456</v>
      </c>
      <c r="B1599" s="13" t="s">
        <v>15</v>
      </c>
      <c r="C1599" s="13" t="s">
        <v>55</v>
      </c>
      <c r="D1599" s="14" t="s">
        <v>457</v>
      </c>
      <c r="E1599" s="28">
        <v>1.05</v>
      </c>
      <c r="F1599" s="18"/>
      <c r="G1599" s="26">
        <f>ROUND(E1599*F1599,2)</f>
        <v>0</v>
      </c>
    </row>
    <row r="1600" spans="1:8" x14ac:dyDescent="0.35">
      <c r="A1600" s="16"/>
      <c r="B1600" s="16"/>
      <c r="C1600" s="16"/>
      <c r="D1600" s="19" t="s">
        <v>458</v>
      </c>
      <c r="E1600" s="29">
        <v>650</v>
      </c>
      <c r="F1600" s="9">
        <f>G1599</f>
        <v>0</v>
      </c>
      <c r="G1600" s="25">
        <f>ROUND(F1600*E1600,2)</f>
        <v>0</v>
      </c>
    </row>
    <row r="1601" spans="1:8" s="22" customFormat="1" x14ac:dyDescent="0.35">
      <c r="A1601" s="20"/>
      <c r="B1601" s="20"/>
      <c r="C1601" s="20"/>
      <c r="D1601" s="21"/>
      <c r="E1601" s="30"/>
      <c r="F1601" s="20"/>
      <c r="G1601" s="30"/>
      <c r="H1601" s="34"/>
    </row>
    <row r="1602" spans="1:8" x14ac:dyDescent="0.35">
      <c r="A1602" s="12" t="s">
        <v>459</v>
      </c>
      <c r="B1602" s="13" t="s">
        <v>10</v>
      </c>
      <c r="C1602" s="13" t="s">
        <v>11</v>
      </c>
      <c r="D1602" s="14" t="s">
        <v>460</v>
      </c>
      <c r="E1602" s="26">
        <f>E1605</f>
        <v>50</v>
      </c>
      <c r="F1602" s="15">
        <f>F1605</f>
        <v>0</v>
      </c>
      <c r="G1602" s="26">
        <f>G1605</f>
        <v>0</v>
      </c>
    </row>
    <row r="1603" spans="1:8" ht="31.5" x14ac:dyDescent="0.35">
      <c r="A1603" s="16"/>
      <c r="B1603" s="16"/>
      <c r="C1603" s="16"/>
      <c r="D1603" s="17" t="s">
        <v>461</v>
      </c>
      <c r="E1603" s="27"/>
      <c r="F1603" s="16"/>
      <c r="G1603" s="27"/>
    </row>
    <row r="1604" spans="1:8" x14ac:dyDescent="0.35">
      <c r="A1604" s="13" t="s">
        <v>462</v>
      </c>
      <c r="B1604" s="13" t="s">
        <v>15</v>
      </c>
      <c r="C1604" s="13" t="s">
        <v>11</v>
      </c>
      <c r="D1604" s="14" t="s">
        <v>463</v>
      </c>
      <c r="E1604" s="28">
        <v>1</v>
      </c>
      <c r="F1604" s="18"/>
      <c r="G1604" s="26">
        <f>ROUND(E1604*F1604,2)</f>
        <v>0</v>
      </c>
    </row>
    <row r="1605" spans="1:8" x14ac:dyDescent="0.35">
      <c r="A1605" s="16"/>
      <c r="B1605" s="16"/>
      <c r="C1605" s="16"/>
      <c r="D1605" s="19" t="s">
        <v>464</v>
      </c>
      <c r="E1605" s="29">
        <v>50</v>
      </c>
      <c r="F1605" s="9">
        <f>G1604</f>
        <v>0</v>
      </c>
      <c r="G1605" s="25">
        <f>ROUND(F1605*E1605,2)</f>
        <v>0</v>
      </c>
    </row>
    <row r="1606" spans="1:8" s="22" customFormat="1" x14ac:dyDescent="0.35">
      <c r="A1606" s="20"/>
      <c r="B1606" s="20"/>
      <c r="C1606" s="20"/>
      <c r="D1606" s="21"/>
      <c r="E1606" s="30"/>
      <c r="F1606" s="20"/>
      <c r="G1606" s="30"/>
      <c r="H1606" s="34"/>
    </row>
    <row r="1607" spans="1:8" x14ac:dyDescent="0.35">
      <c r="A1607" s="12" t="s">
        <v>465</v>
      </c>
      <c r="B1607" s="13" t="s">
        <v>10</v>
      </c>
      <c r="C1607" s="13" t="s">
        <v>48</v>
      </c>
      <c r="D1607" s="14" t="s">
        <v>466</v>
      </c>
      <c r="E1607" s="26">
        <f>E1611</f>
        <v>62</v>
      </c>
      <c r="F1607" s="15">
        <f>F1611</f>
        <v>0</v>
      </c>
      <c r="G1607" s="26">
        <f>G1611</f>
        <v>0</v>
      </c>
    </row>
    <row r="1608" spans="1:8" ht="63" x14ac:dyDescent="0.35">
      <c r="A1608" s="16"/>
      <c r="B1608" s="16"/>
      <c r="C1608" s="16"/>
      <c r="D1608" s="17" t="s">
        <v>467</v>
      </c>
      <c r="E1608" s="27"/>
      <c r="F1608" s="16"/>
      <c r="G1608" s="27"/>
    </row>
    <row r="1609" spans="1:8" x14ac:dyDescent="0.35">
      <c r="A1609" s="13" t="s">
        <v>456</v>
      </c>
      <c r="B1609" s="13" t="s">
        <v>15</v>
      </c>
      <c r="C1609" s="13" t="s">
        <v>55</v>
      </c>
      <c r="D1609" s="14" t="s">
        <v>457</v>
      </c>
      <c r="E1609" s="28">
        <v>1.05</v>
      </c>
      <c r="F1609" s="18"/>
      <c r="G1609" s="26">
        <f>ROUND(E1609*F1609,2)</f>
        <v>0</v>
      </c>
    </row>
    <row r="1610" spans="1:8" x14ac:dyDescent="0.35">
      <c r="A1610" s="13" t="s">
        <v>468</v>
      </c>
      <c r="B1610" s="13" t="s">
        <v>15</v>
      </c>
      <c r="C1610" s="13" t="s">
        <v>55</v>
      </c>
      <c r="D1610" s="14" t="s">
        <v>469</v>
      </c>
      <c r="E1610" s="28">
        <v>1.05</v>
      </c>
      <c r="F1610" s="18"/>
      <c r="G1610" s="26">
        <f>ROUND(E1610*F1610,2)</f>
        <v>0</v>
      </c>
    </row>
    <row r="1611" spans="1:8" x14ac:dyDescent="0.35">
      <c r="A1611" s="16"/>
      <c r="B1611" s="16"/>
      <c r="C1611" s="16"/>
      <c r="D1611" s="19" t="s">
        <v>470</v>
      </c>
      <c r="E1611" s="29">
        <v>62</v>
      </c>
      <c r="F1611" s="9">
        <f>G1609+G1610</f>
        <v>0</v>
      </c>
      <c r="G1611" s="25">
        <f>ROUND(F1611*E1611,2)</f>
        <v>0</v>
      </c>
    </row>
    <row r="1612" spans="1:8" s="22" customFormat="1" x14ac:dyDescent="0.35">
      <c r="A1612" s="20"/>
      <c r="B1612" s="20"/>
      <c r="C1612" s="20"/>
      <c r="D1612" s="21"/>
      <c r="E1612" s="30"/>
      <c r="F1612" s="20"/>
      <c r="G1612" s="30"/>
      <c r="H1612" s="34"/>
    </row>
    <row r="1613" spans="1:8" x14ac:dyDescent="0.35">
      <c r="A1613" s="12" t="s">
        <v>471</v>
      </c>
      <c r="B1613" s="13" t="s">
        <v>10</v>
      </c>
      <c r="C1613" s="13" t="s">
        <v>48</v>
      </c>
      <c r="D1613" s="14" t="s">
        <v>472</v>
      </c>
      <c r="E1613" s="26">
        <f>E1617</f>
        <v>460</v>
      </c>
      <c r="F1613" s="15">
        <f>F1617</f>
        <v>0</v>
      </c>
      <c r="G1613" s="26">
        <f>G1617</f>
        <v>0</v>
      </c>
    </row>
    <row r="1614" spans="1:8" ht="42" x14ac:dyDescent="0.35">
      <c r="A1614" s="16"/>
      <c r="B1614" s="16"/>
      <c r="C1614" s="16"/>
      <c r="D1614" s="17" t="s">
        <v>473</v>
      </c>
      <c r="E1614" s="27"/>
      <c r="F1614" s="16"/>
      <c r="G1614" s="27"/>
    </row>
    <row r="1615" spans="1:8" x14ac:dyDescent="0.35">
      <c r="A1615" s="13" t="s">
        <v>474</v>
      </c>
      <c r="B1615" s="13" t="s">
        <v>15</v>
      </c>
      <c r="C1615" s="13" t="s">
        <v>48</v>
      </c>
      <c r="D1615" s="14" t="s">
        <v>475</v>
      </c>
      <c r="E1615" s="28">
        <v>1</v>
      </c>
      <c r="F1615" s="18"/>
      <c r="G1615" s="26">
        <f>ROUND(E1615*F1615,2)</f>
        <v>0</v>
      </c>
    </row>
    <row r="1616" spans="1:8" x14ac:dyDescent="0.35">
      <c r="A1616" s="13" t="s">
        <v>476</v>
      </c>
      <c r="B1616" s="13" t="s">
        <v>15</v>
      </c>
      <c r="C1616" s="13" t="s">
        <v>478</v>
      </c>
      <c r="D1616" s="14" t="s">
        <v>477</v>
      </c>
      <c r="E1616" s="28">
        <v>1</v>
      </c>
      <c r="F1616" s="18"/>
      <c r="G1616" s="26">
        <f>ROUND(E1616*F1616,2)</f>
        <v>0</v>
      </c>
    </row>
    <row r="1617" spans="1:8" x14ac:dyDescent="0.35">
      <c r="A1617" s="16"/>
      <c r="B1617" s="16"/>
      <c r="C1617" s="16"/>
      <c r="D1617" s="19" t="s">
        <v>479</v>
      </c>
      <c r="E1617" s="29">
        <v>460</v>
      </c>
      <c r="F1617" s="9">
        <f>G1615+G1616</f>
        <v>0</v>
      </c>
      <c r="G1617" s="25">
        <f>ROUND(F1617*E1617,2)</f>
        <v>0</v>
      </c>
    </row>
    <row r="1618" spans="1:8" s="22" customFormat="1" x14ac:dyDescent="0.35">
      <c r="A1618" s="20"/>
      <c r="B1618" s="20"/>
      <c r="C1618" s="20"/>
      <c r="D1618" s="21"/>
      <c r="E1618" s="30"/>
      <c r="F1618" s="20"/>
      <c r="G1618" s="30"/>
      <c r="H1618" s="34"/>
    </row>
    <row r="1619" spans="1:8" x14ac:dyDescent="0.35">
      <c r="A1619" s="12" t="s">
        <v>480</v>
      </c>
      <c r="B1619" s="13" t="s">
        <v>10</v>
      </c>
      <c r="C1619" s="13" t="s">
        <v>48</v>
      </c>
      <c r="D1619" s="14" t="s">
        <v>481</v>
      </c>
      <c r="E1619" s="26">
        <f>E1623</f>
        <v>325</v>
      </c>
      <c r="F1619" s="15">
        <f>F1623</f>
        <v>0</v>
      </c>
      <c r="G1619" s="26">
        <f>G1623</f>
        <v>0</v>
      </c>
    </row>
    <row r="1620" spans="1:8" ht="42" x14ac:dyDescent="0.35">
      <c r="A1620" s="16"/>
      <c r="B1620" s="16"/>
      <c r="C1620" s="16"/>
      <c r="D1620" s="17" t="s">
        <v>482</v>
      </c>
      <c r="E1620" s="27"/>
      <c r="F1620" s="16"/>
      <c r="G1620" s="27"/>
    </row>
    <row r="1621" spans="1:8" x14ac:dyDescent="0.35">
      <c r="A1621" s="13" t="s">
        <v>483</v>
      </c>
      <c r="B1621" s="13" t="s">
        <v>15</v>
      </c>
      <c r="C1621" s="13" t="s">
        <v>55</v>
      </c>
      <c r="D1621" s="14" t="s">
        <v>484</v>
      </c>
      <c r="E1621" s="28">
        <v>1</v>
      </c>
      <c r="F1621" s="18"/>
      <c r="G1621" s="26">
        <f>ROUND(E1621*F1621,2)</f>
        <v>0</v>
      </c>
    </row>
    <row r="1622" spans="1:8" x14ac:dyDescent="0.35">
      <c r="A1622" s="13" t="s">
        <v>476</v>
      </c>
      <c r="B1622" s="13" t="s">
        <v>15</v>
      </c>
      <c r="C1622" s="13" t="s">
        <v>478</v>
      </c>
      <c r="D1622" s="14" t="s">
        <v>477</v>
      </c>
      <c r="E1622" s="28">
        <v>1</v>
      </c>
      <c r="F1622" s="18"/>
      <c r="G1622" s="26">
        <f>ROUND(E1622*F1622,2)</f>
        <v>0</v>
      </c>
    </row>
    <row r="1623" spans="1:8" x14ac:dyDescent="0.35">
      <c r="A1623" s="16"/>
      <c r="B1623" s="16"/>
      <c r="C1623" s="16"/>
      <c r="D1623" s="19" t="s">
        <v>485</v>
      </c>
      <c r="E1623" s="29">
        <v>325</v>
      </c>
      <c r="F1623" s="9">
        <f>G1621+G1622</f>
        <v>0</v>
      </c>
      <c r="G1623" s="25">
        <f>ROUND(F1623*E1623,2)</f>
        <v>0</v>
      </c>
    </row>
    <row r="1624" spans="1:8" s="22" customFormat="1" x14ac:dyDescent="0.35">
      <c r="A1624" s="20"/>
      <c r="B1624" s="20"/>
      <c r="C1624" s="20"/>
      <c r="D1624" s="21"/>
      <c r="E1624" s="30"/>
      <c r="F1624" s="20"/>
      <c r="G1624" s="30"/>
      <c r="H1624" s="34"/>
    </row>
    <row r="1625" spans="1:8" x14ac:dyDescent="0.35">
      <c r="A1625" s="12" t="s">
        <v>486</v>
      </c>
      <c r="B1625" s="13" t="s">
        <v>10</v>
      </c>
      <c r="C1625" s="13" t="s">
        <v>48</v>
      </c>
      <c r="D1625" s="14" t="s">
        <v>487</v>
      </c>
      <c r="E1625" s="26">
        <f>E1629</f>
        <v>80</v>
      </c>
      <c r="F1625" s="15">
        <f>F1629</f>
        <v>0</v>
      </c>
      <c r="G1625" s="26">
        <f>G1629</f>
        <v>0</v>
      </c>
    </row>
    <row r="1626" spans="1:8" ht="42" x14ac:dyDescent="0.35">
      <c r="A1626" s="16"/>
      <c r="B1626" s="16"/>
      <c r="C1626" s="16"/>
      <c r="D1626" s="17" t="s">
        <v>488</v>
      </c>
      <c r="E1626" s="27"/>
      <c r="F1626" s="16"/>
      <c r="G1626" s="27"/>
    </row>
    <row r="1627" spans="1:8" x14ac:dyDescent="0.35">
      <c r="A1627" s="13" t="s">
        <v>489</v>
      </c>
      <c r="B1627" s="13" t="s">
        <v>15</v>
      </c>
      <c r="C1627" s="13" t="s">
        <v>55</v>
      </c>
      <c r="D1627" s="14" t="s">
        <v>490</v>
      </c>
      <c r="E1627" s="28">
        <v>1</v>
      </c>
      <c r="F1627" s="18"/>
      <c r="G1627" s="26">
        <f>ROUND(E1627*F1627,2)</f>
        <v>0</v>
      </c>
    </row>
    <row r="1628" spans="1:8" x14ac:dyDescent="0.35">
      <c r="A1628" s="13" t="s">
        <v>491</v>
      </c>
      <c r="B1628" s="13" t="s">
        <v>15</v>
      </c>
      <c r="C1628" s="13" t="s">
        <v>478</v>
      </c>
      <c r="D1628" s="14" t="s">
        <v>492</v>
      </c>
      <c r="E1628" s="28">
        <v>1</v>
      </c>
      <c r="F1628" s="18"/>
      <c r="G1628" s="26">
        <f>ROUND(E1628*F1628,2)</f>
        <v>0</v>
      </c>
    </row>
    <row r="1629" spans="1:8" x14ac:dyDescent="0.35">
      <c r="A1629" s="16"/>
      <c r="B1629" s="16"/>
      <c r="C1629" s="16"/>
      <c r="D1629" s="19" t="s">
        <v>493</v>
      </c>
      <c r="E1629" s="29">
        <v>80</v>
      </c>
      <c r="F1629" s="9">
        <f>G1627+G1628</f>
        <v>0</v>
      </c>
      <c r="G1629" s="25">
        <f>ROUND(F1629*E1629,2)</f>
        <v>0</v>
      </c>
    </row>
    <row r="1630" spans="1:8" s="22" customFormat="1" x14ac:dyDescent="0.35">
      <c r="A1630" s="20"/>
      <c r="B1630" s="20"/>
      <c r="C1630" s="20"/>
      <c r="D1630" s="21"/>
      <c r="E1630" s="30"/>
      <c r="F1630" s="20"/>
      <c r="G1630" s="30"/>
      <c r="H1630" s="34"/>
    </row>
    <row r="1631" spans="1:8" x14ac:dyDescent="0.35">
      <c r="A1631" s="13" t="s">
        <v>494</v>
      </c>
      <c r="B1631" s="13" t="s">
        <v>10</v>
      </c>
      <c r="C1631" s="13" t="s">
        <v>11</v>
      </c>
      <c r="D1631" s="14" t="s">
        <v>495</v>
      </c>
      <c r="E1631" s="29">
        <v>1</v>
      </c>
      <c r="F1631" s="18"/>
      <c r="G1631" s="26">
        <f>ROUND(E1631*F1631,2)</f>
        <v>0</v>
      </c>
    </row>
    <row r="1632" spans="1:8" ht="42" x14ac:dyDescent="0.35">
      <c r="A1632" s="16"/>
      <c r="B1632" s="16"/>
      <c r="C1632" s="16"/>
      <c r="D1632" s="17" t="s">
        <v>496</v>
      </c>
      <c r="E1632" s="27"/>
      <c r="F1632" s="16"/>
      <c r="G1632" s="27"/>
    </row>
    <row r="1633" spans="1:8" x14ac:dyDescent="0.35">
      <c r="A1633" s="16"/>
      <c r="B1633" s="16"/>
      <c r="C1633" s="16"/>
      <c r="D1633" s="17"/>
      <c r="E1633" s="27"/>
      <c r="F1633" s="16"/>
      <c r="G1633" s="27"/>
    </row>
    <row r="1634" spans="1:8" x14ac:dyDescent="0.35">
      <c r="A1634" s="13" t="s">
        <v>497</v>
      </c>
      <c r="B1634" s="13" t="s">
        <v>10</v>
      </c>
      <c r="C1634" s="13" t="s">
        <v>11</v>
      </c>
      <c r="D1634" s="14" t="s">
        <v>498</v>
      </c>
      <c r="E1634" s="29">
        <v>4</v>
      </c>
      <c r="F1634" s="18"/>
      <c r="G1634" s="26">
        <f>ROUND(E1634*F1634,2)</f>
        <v>0</v>
      </c>
    </row>
    <row r="1635" spans="1:8" ht="42" x14ac:dyDescent="0.35">
      <c r="A1635" s="16"/>
      <c r="B1635" s="16"/>
      <c r="C1635" s="16"/>
      <c r="D1635" s="17" t="s">
        <v>499</v>
      </c>
      <c r="E1635" s="27"/>
      <c r="F1635" s="16"/>
      <c r="G1635" s="27"/>
    </row>
    <row r="1636" spans="1:8" x14ac:dyDescent="0.35">
      <c r="A1636" s="16"/>
      <c r="B1636" s="16"/>
      <c r="C1636" s="16"/>
      <c r="D1636" s="17"/>
      <c r="E1636" s="27"/>
      <c r="F1636" s="16"/>
      <c r="G1636" s="27"/>
    </row>
    <row r="1637" spans="1:8" x14ac:dyDescent="0.35">
      <c r="A1637" s="12" t="s">
        <v>500</v>
      </c>
      <c r="B1637" s="13" t="s">
        <v>10</v>
      </c>
      <c r="C1637" s="13" t="s">
        <v>55</v>
      </c>
      <c r="D1637" s="14" t="s">
        <v>501</v>
      </c>
      <c r="E1637" s="26">
        <f>E1641</f>
        <v>20</v>
      </c>
      <c r="F1637" s="15">
        <f>F1641</f>
        <v>0</v>
      </c>
      <c r="G1637" s="26">
        <f>G1641</f>
        <v>0</v>
      </c>
    </row>
    <row r="1638" spans="1:8" ht="52.5" x14ac:dyDescent="0.35">
      <c r="A1638" s="16"/>
      <c r="B1638" s="16"/>
      <c r="C1638" s="16"/>
      <c r="D1638" s="17" t="s">
        <v>502</v>
      </c>
      <c r="E1638" s="27"/>
      <c r="F1638" s="16"/>
      <c r="G1638" s="27"/>
    </row>
    <row r="1639" spans="1:8" x14ac:dyDescent="0.35">
      <c r="A1639" s="13" t="s">
        <v>60</v>
      </c>
      <c r="B1639" s="13" t="s">
        <v>15</v>
      </c>
      <c r="C1639" s="13" t="s">
        <v>59</v>
      </c>
      <c r="D1639" s="14" t="s">
        <v>61</v>
      </c>
      <c r="E1639" s="28">
        <v>1.2</v>
      </c>
      <c r="F1639" s="18"/>
      <c r="G1639" s="26">
        <f>ROUND(E1639*F1639,2)</f>
        <v>0</v>
      </c>
    </row>
    <row r="1640" spans="1:8" x14ac:dyDescent="0.35">
      <c r="A1640" s="13" t="s">
        <v>503</v>
      </c>
      <c r="B1640" s="13" t="s">
        <v>15</v>
      </c>
      <c r="C1640" s="13" t="s">
        <v>59</v>
      </c>
      <c r="D1640" s="14" t="s">
        <v>504</v>
      </c>
      <c r="E1640" s="28">
        <v>1</v>
      </c>
      <c r="F1640" s="18"/>
      <c r="G1640" s="26">
        <f>ROUND(E1640*F1640,2)</f>
        <v>0</v>
      </c>
    </row>
    <row r="1641" spans="1:8" x14ac:dyDescent="0.35">
      <c r="A1641" s="16"/>
      <c r="B1641" s="16"/>
      <c r="C1641" s="16"/>
      <c r="D1641" s="19" t="s">
        <v>505</v>
      </c>
      <c r="E1641" s="29">
        <v>20</v>
      </c>
      <c r="F1641" s="9">
        <f>G1639+G1640</f>
        <v>0</v>
      </c>
      <c r="G1641" s="25">
        <f>ROUND(F1641*E1641,2)</f>
        <v>0</v>
      </c>
    </row>
    <row r="1642" spans="1:8" s="22" customFormat="1" x14ac:dyDescent="0.35">
      <c r="A1642" s="20"/>
      <c r="B1642" s="20"/>
      <c r="C1642" s="20"/>
      <c r="D1642" s="21"/>
      <c r="E1642" s="30"/>
      <c r="F1642" s="20"/>
      <c r="G1642" s="30"/>
      <c r="H1642" s="34"/>
    </row>
    <row r="1643" spans="1:8" x14ac:dyDescent="0.35">
      <c r="A1643" s="12" t="s">
        <v>506</v>
      </c>
      <c r="B1643" s="13" t="s">
        <v>10</v>
      </c>
      <c r="C1643" s="13" t="s">
        <v>11</v>
      </c>
      <c r="D1643" s="14" t="s">
        <v>507</v>
      </c>
      <c r="E1643" s="26">
        <f>E1646</f>
        <v>2</v>
      </c>
      <c r="F1643" s="15">
        <f>F1646</f>
        <v>0</v>
      </c>
      <c r="G1643" s="26">
        <f>G1646</f>
        <v>0</v>
      </c>
    </row>
    <row r="1644" spans="1:8" ht="147" x14ac:dyDescent="0.35">
      <c r="A1644" s="16"/>
      <c r="B1644" s="16"/>
      <c r="C1644" s="16"/>
      <c r="D1644" s="17" t="s">
        <v>508</v>
      </c>
      <c r="E1644" s="27"/>
      <c r="F1644" s="16"/>
      <c r="G1644" s="27"/>
    </row>
    <row r="1645" spans="1:8" x14ac:dyDescent="0.35">
      <c r="A1645" s="13" t="s">
        <v>509</v>
      </c>
      <c r="B1645" s="13" t="s">
        <v>15</v>
      </c>
      <c r="C1645" s="13" t="s">
        <v>11</v>
      </c>
      <c r="D1645" s="14" t="s">
        <v>510</v>
      </c>
      <c r="E1645" s="28">
        <v>1</v>
      </c>
      <c r="F1645" s="18"/>
      <c r="G1645" s="26">
        <f>ROUND(E1645*F1645,2)</f>
        <v>0</v>
      </c>
    </row>
    <row r="1646" spans="1:8" x14ac:dyDescent="0.35">
      <c r="A1646" s="16"/>
      <c r="B1646" s="16"/>
      <c r="C1646" s="16"/>
      <c r="D1646" s="19" t="s">
        <v>511</v>
      </c>
      <c r="E1646" s="29">
        <v>2</v>
      </c>
      <c r="F1646" s="9">
        <f>G1645</f>
        <v>0</v>
      </c>
      <c r="G1646" s="25">
        <f>ROUND(F1646*E1646,2)</f>
        <v>0</v>
      </c>
    </row>
    <row r="1647" spans="1:8" s="22" customFormat="1" x14ac:dyDescent="0.35">
      <c r="A1647" s="20"/>
      <c r="B1647" s="20"/>
      <c r="C1647" s="20"/>
      <c r="D1647" s="21"/>
      <c r="E1647" s="30"/>
      <c r="F1647" s="20"/>
      <c r="G1647" s="30"/>
      <c r="H1647" s="34"/>
    </row>
    <row r="1648" spans="1:8" x14ac:dyDescent="0.35">
      <c r="A1648" s="12" t="s">
        <v>512</v>
      </c>
      <c r="B1648" s="13" t="s">
        <v>10</v>
      </c>
      <c r="C1648" s="13" t="s">
        <v>48</v>
      </c>
      <c r="D1648" s="14" t="s">
        <v>513</v>
      </c>
      <c r="E1648" s="26">
        <f>E1651</f>
        <v>600</v>
      </c>
      <c r="F1648" s="15">
        <f>F1651</f>
        <v>0</v>
      </c>
      <c r="G1648" s="26">
        <f>G1651</f>
        <v>0</v>
      </c>
    </row>
    <row r="1649" spans="1:8" ht="84" x14ac:dyDescent="0.35">
      <c r="A1649" s="16"/>
      <c r="B1649" s="16"/>
      <c r="C1649" s="16"/>
      <c r="D1649" s="17" t="s">
        <v>514</v>
      </c>
      <c r="E1649" s="27"/>
      <c r="F1649" s="16"/>
      <c r="G1649" s="27"/>
    </row>
    <row r="1650" spans="1:8" x14ac:dyDescent="0.35">
      <c r="A1650" s="13" t="s">
        <v>515</v>
      </c>
      <c r="B1650" s="13" t="s">
        <v>15</v>
      </c>
      <c r="C1650" s="13" t="s">
        <v>48</v>
      </c>
      <c r="D1650" s="14" t="s">
        <v>516</v>
      </c>
      <c r="E1650" s="28">
        <v>1</v>
      </c>
      <c r="F1650" s="18"/>
      <c r="G1650" s="26">
        <f>ROUND(E1650*F1650,2)</f>
        <v>0</v>
      </c>
    </row>
    <row r="1651" spans="1:8" x14ac:dyDescent="0.35">
      <c r="A1651" s="16"/>
      <c r="B1651" s="16"/>
      <c r="C1651" s="16"/>
      <c r="D1651" s="19" t="s">
        <v>517</v>
      </c>
      <c r="E1651" s="29">
        <v>600</v>
      </c>
      <c r="F1651" s="9">
        <f>G1650</f>
        <v>0</v>
      </c>
      <c r="G1651" s="25">
        <f>ROUND(F1651*E1651,2)</f>
        <v>0</v>
      </c>
    </row>
    <row r="1652" spans="1:8" s="22" customFormat="1" x14ac:dyDescent="0.35">
      <c r="A1652" s="20"/>
      <c r="B1652" s="20"/>
      <c r="C1652" s="20"/>
      <c r="D1652" s="21"/>
      <c r="E1652" s="30"/>
      <c r="F1652" s="20"/>
      <c r="G1652" s="30"/>
      <c r="H1652" s="34"/>
    </row>
    <row r="1653" spans="1:8" x14ac:dyDescent="0.35">
      <c r="A1653" s="16"/>
      <c r="B1653" s="16"/>
      <c r="C1653" s="16"/>
      <c r="D1653" s="19" t="s">
        <v>518</v>
      </c>
      <c r="E1653" s="29">
        <v>1</v>
      </c>
      <c r="F1653" s="9">
        <f>G1579+G1584+G1586+G1589+G1595+G1600+G1605+G1611+G1617+G1623+G1629+G1631+G1634+G1641+G1646+G1651</f>
        <v>0</v>
      </c>
      <c r="G1653" s="25">
        <f>ROUND(F1653*E1653,2)</f>
        <v>0</v>
      </c>
    </row>
    <row r="1654" spans="1:8" s="22" customFormat="1" x14ac:dyDescent="0.35">
      <c r="A1654" s="20"/>
      <c r="B1654" s="20"/>
      <c r="C1654" s="20"/>
      <c r="D1654" s="21"/>
      <c r="E1654" s="30"/>
      <c r="F1654" s="20"/>
      <c r="G1654" s="30"/>
      <c r="H1654" s="34"/>
    </row>
    <row r="1655" spans="1:8" x14ac:dyDescent="0.35">
      <c r="A1655" s="16"/>
      <c r="B1655" s="16"/>
      <c r="C1655" s="16"/>
      <c r="D1655" s="19" t="s">
        <v>519</v>
      </c>
      <c r="E1655" s="29">
        <v>1</v>
      </c>
      <c r="F1655" s="9">
        <f>G1573+G1653</f>
        <v>0</v>
      </c>
      <c r="G1655" s="25">
        <f>ROUND(F1655*E1655,2)</f>
        <v>0</v>
      </c>
    </row>
    <row r="1656" spans="1:8" s="22" customFormat="1" x14ac:dyDescent="0.35">
      <c r="A1656" s="20"/>
      <c r="B1656" s="20"/>
      <c r="C1656" s="20"/>
      <c r="D1656" s="21"/>
      <c r="E1656" s="30"/>
      <c r="F1656" s="20"/>
      <c r="G1656" s="30"/>
      <c r="H1656" s="34"/>
    </row>
    <row r="1657" spans="1:8" x14ac:dyDescent="0.35">
      <c r="A1657" s="10" t="s">
        <v>520</v>
      </c>
      <c r="B1657" s="10" t="s">
        <v>2</v>
      </c>
      <c r="C1657" s="10" t="s">
        <v>3</v>
      </c>
      <c r="D1657" s="11" t="s">
        <v>521</v>
      </c>
      <c r="E1657" s="25">
        <f>E1708</f>
        <v>1</v>
      </c>
      <c r="F1657" s="9">
        <f>F1708</f>
        <v>0</v>
      </c>
      <c r="G1657" s="25">
        <f>G1708</f>
        <v>0</v>
      </c>
    </row>
    <row r="1658" spans="1:8" ht="168" x14ac:dyDescent="0.35">
      <c r="A1658" s="16"/>
      <c r="B1658" s="16"/>
      <c r="C1658" s="16"/>
      <c r="D1658" s="17" t="s">
        <v>522</v>
      </c>
      <c r="E1658" s="27"/>
      <c r="F1658" s="16"/>
      <c r="G1658" s="27"/>
    </row>
    <row r="1659" spans="1:8" x14ac:dyDescent="0.35">
      <c r="A1659" s="10" t="s">
        <v>523</v>
      </c>
      <c r="B1659" s="10" t="s">
        <v>2</v>
      </c>
      <c r="C1659" s="10" t="s">
        <v>3</v>
      </c>
      <c r="D1659" s="11" t="s">
        <v>524</v>
      </c>
      <c r="E1659" s="25">
        <f>E1695</f>
        <v>1</v>
      </c>
      <c r="F1659" s="9">
        <f>F1695</f>
        <v>0</v>
      </c>
      <c r="G1659" s="25">
        <f>G1695</f>
        <v>0</v>
      </c>
    </row>
    <row r="1660" spans="1:8" x14ac:dyDescent="0.35">
      <c r="A1660" s="12" t="s">
        <v>525</v>
      </c>
      <c r="B1660" s="13" t="s">
        <v>10</v>
      </c>
      <c r="C1660" s="13" t="s">
        <v>11</v>
      </c>
      <c r="D1660" s="14" t="s">
        <v>526</v>
      </c>
      <c r="E1660" s="26">
        <f>E1665</f>
        <v>14</v>
      </c>
      <c r="F1660" s="15">
        <f>F1665</f>
        <v>0</v>
      </c>
      <c r="G1660" s="26">
        <f>G1665</f>
        <v>0</v>
      </c>
    </row>
    <row r="1661" spans="1:8" ht="147" x14ac:dyDescent="0.35">
      <c r="A1661" s="16"/>
      <c r="B1661" s="16"/>
      <c r="C1661" s="16"/>
      <c r="D1661" s="17" t="s">
        <v>527</v>
      </c>
      <c r="E1661" s="27"/>
      <c r="F1661" s="16"/>
      <c r="G1661" s="27"/>
    </row>
    <row r="1662" spans="1:8" x14ac:dyDescent="0.35">
      <c r="A1662" s="13" t="s">
        <v>528</v>
      </c>
      <c r="B1662" s="13" t="s">
        <v>15</v>
      </c>
      <c r="C1662" s="13" t="s">
        <v>11</v>
      </c>
      <c r="D1662" s="14" t="s">
        <v>529</v>
      </c>
      <c r="E1662" s="28">
        <v>1</v>
      </c>
      <c r="F1662" s="18"/>
      <c r="G1662" s="26">
        <f>ROUND(E1662*F1662,2)</f>
        <v>0</v>
      </c>
    </row>
    <row r="1663" spans="1:8" x14ac:dyDescent="0.35">
      <c r="A1663" s="13" t="s">
        <v>530</v>
      </c>
      <c r="B1663" s="13" t="s">
        <v>15</v>
      </c>
      <c r="C1663" s="13" t="s">
        <v>48</v>
      </c>
      <c r="D1663" s="14" t="s">
        <v>531</v>
      </c>
      <c r="E1663" s="28">
        <v>40</v>
      </c>
      <c r="F1663" s="18"/>
      <c r="G1663" s="26">
        <f>ROUND(E1663*F1663,2)</f>
        <v>0</v>
      </c>
    </row>
    <row r="1664" spans="1:8" x14ac:dyDescent="0.35">
      <c r="A1664" s="13" t="s">
        <v>532</v>
      </c>
      <c r="B1664" s="13" t="s">
        <v>15</v>
      </c>
      <c r="C1664" s="13" t="s">
        <v>48</v>
      </c>
      <c r="D1664" s="14" t="s">
        <v>533</v>
      </c>
      <c r="E1664" s="28">
        <v>40</v>
      </c>
      <c r="F1664" s="18"/>
      <c r="G1664" s="26">
        <f>ROUND(E1664*F1664,2)</f>
        <v>0</v>
      </c>
    </row>
    <row r="1665" spans="1:8" x14ac:dyDescent="0.35">
      <c r="A1665" s="16"/>
      <c r="B1665" s="16"/>
      <c r="C1665" s="16"/>
      <c r="D1665" s="19" t="s">
        <v>534</v>
      </c>
      <c r="E1665" s="29">
        <v>14</v>
      </c>
      <c r="F1665" s="9">
        <f>G1662+G1663+G1664</f>
        <v>0</v>
      </c>
      <c r="G1665" s="25">
        <f>ROUND(F1665*E1665,2)</f>
        <v>0</v>
      </c>
    </row>
    <row r="1666" spans="1:8" s="22" customFormat="1" x14ac:dyDescent="0.35">
      <c r="A1666" s="20"/>
      <c r="B1666" s="20"/>
      <c r="C1666" s="20"/>
      <c r="D1666" s="21"/>
      <c r="E1666" s="30"/>
      <c r="F1666" s="20"/>
      <c r="G1666" s="30"/>
      <c r="H1666" s="34"/>
    </row>
    <row r="1667" spans="1:8" x14ac:dyDescent="0.35">
      <c r="A1667" s="12" t="s">
        <v>535</v>
      </c>
      <c r="B1667" s="13" t="s">
        <v>10</v>
      </c>
      <c r="C1667" s="13" t="s">
        <v>11</v>
      </c>
      <c r="D1667" s="14" t="s">
        <v>536</v>
      </c>
      <c r="E1667" s="26">
        <f>E1671</f>
        <v>14</v>
      </c>
      <c r="F1667" s="15">
        <f>F1671</f>
        <v>0</v>
      </c>
      <c r="G1667" s="26">
        <f>G1671</f>
        <v>0</v>
      </c>
    </row>
    <row r="1668" spans="1:8" ht="168" x14ac:dyDescent="0.35">
      <c r="A1668" s="16"/>
      <c r="B1668" s="16"/>
      <c r="C1668" s="16"/>
      <c r="D1668" s="17" t="s">
        <v>537</v>
      </c>
      <c r="E1668" s="27"/>
      <c r="F1668" s="16"/>
      <c r="G1668" s="27"/>
    </row>
    <row r="1669" spans="1:8" x14ac:dyDescent="0.35">
      <c r="A1669" s="13" t="s">
        <v>538</v>
      </c>
      <c r="B1669" s="13" t="s">
        <v>15</v>
      </c>
      <c r="C1669" s="13" t="s">
        <v>11</v>
      </c>
      <c r="D1669" s="14" t="s">
        <v>539</v>
      </c>
      <c r="E1669" s="28">
        <v>1</v>
      </c>
      <c r="F1669" s="18"/>
      <c r="G1669" s="26">
        <f>ROUND(E1669*F1669,2)</f>
        <v>0</v>
      </c>
    </row>
    <row r="1670" spans="1:8" x14ac:dyDescent="0.35">
      <c r="A1670" s="13" t="s">
        <v>530</v>
      </c>
      <c r="B1670" s="13" t="s">
        <v>15</v>
      </c>
      <c r="C1670" s="13" t="s">
        <v>48</v>
      </c>
      <c r="D1670" s="14" t="s">
        <v>531</v>
      </c>
      <c r="E1670" s="28">
        <v>40</v>
      </c>
      <c r="F1670" s="18"/>
      <c r="G1670" s="26">
        <f>ROUND(E1670*F1670,2)</f>
        <v>0</v>
      </c>
    </row>
    <row r="1671" spans="1:8" x14ac:dyDescent="0.35">
      <c r="A1671" s="16"/>
      <c r="B1671" s="16"/>
      <c r="C1671" s="16"/>
      <c r="D1671" s="19" t="s">
        <v>540</v>
      </c>
      <c r="E1671" s="29">
        <v>14</v>
      </c>
      <c r="F1671" s="9">
        <f>G1669+G1670</f>
        <v>0</v>
      </c>
      <c r="G1671" s="25">
        <f>ROUND(F1671*E1671,2)</f>
        <v>0</v>
      </c>
    </row>
    <row r="1672" spans="1:8" s="22" customFormat="1" x14ac:dyDescent="0.35">
      <c r="A1672" s="20"/>
      <c r="B1672" s="20"/>
      <c r="C1672" s="20"/>
      <c r="D1672" s="21"/>
      <c r="E1672" s="30"/>
      <c r="F1672" s="20"/>
      <c r="G1672" s="30"/>
      <c r="H1672" s="34"/>
    </row>
    <row r="1673" spans="1:8" x14ac:dyDescent="0.35">
      <c r="A1673" s="12" t="s">
        <v>541</v>
      </c>
      <c r="B1673" s="13" t="s">
        <v>10</v>
      </c>
      <c r="C1673" s="13" t="s">
        <v>11</v>
      </c>
      <c r="D1673" s="14" t="s">
        <v>542</v>
      </c>
      <c r="E1673" s="26">
        <f>E1678</f>
        <v>4</v>
      </c>
      <c r="F1673" s="15">
        <f>F1678</f>
        <v>0</v>
      </c>
      <c r="G1673" s="26">
        <f>G1678</f>
        <v>0</v>
      </c>
    </row>
    <row r="1674" spans="1:8" ht="147" x14ac:dyDescent="0.35">
      <c r="A1674" s="16"/>
      <c r="B1674" s="16"/>
      <c r="C1674" s="16"/>
      <c r="D1674" s="17" t="s">
        <v>543</v>
      </c>
      <c r="E1674" s="27"/>
      <c r="F1674" s="16"/>
      <c r="G1674" s="27"/>
    </row>
    <row r="1675" spans="1:8" x14ac:dyDescent="0.35">
      <c r="A1675" s="13" t="s">
        <v>544</v>
      </c>
      <c r="B1675" s="13" t="s">
        <v>15</v>
      </c>
      <c r="C1675" s="13" t="s">
        <v>11</v>
      </c>
      <c r="D1675" s="14" t="s">
        <v>545</v>
      </c>
      <c r="E1675" s="28">
        <v>2</v>
      </c>
      <c r="F1675" s="18"/>
      <c r="G1675" s="26">
        <f>ROUND(E1675*F1675,2)</f>
        <v>0</v>
      </c>
    </row>
    <row r="1676" spans="1:8" x14ac:dyDescent="0.35">
      <c r="A1676" s="13" t="s">
        <v>546</v>
      </c>
      <c r="B1676" s="13" t="s">
        <v>15</v>
      </c>
      <c r="C1676" s="13" t="s">
        <v>48</v>
      </c>
      <c r="D1676" s="14" t="s">
        <v>547</v>
      </c>
      <c r="E1676" s="28">
        <v>80</v>
      </c>
      <c r="F1676" s="18"/>
      <c r="G1676" s="26">
        <f>ROUND(E1676*F1676,2)</f>
        <v>0</v>
      </c>
    </row>
    <row r="1677" spans="1:8" x14ac:dyDescent="0.35">
      <c r="A1677" s="13" t="s">
        <v>532</v>
      </c>
      <c r="B1677" s="13" t="s">
        <v>15</v>
      </c>
      <c r="C1677" s="13" t="s">
        <v>48</v>
      </c>
      <c r="D1677" s="14" t="s">
        <v>533</v>
      </c>
      <c r="E1677" s="28">
        <v>80</v>
      </c>
      <c r="F1677" s="18"/>
      <c r="G1677" s="26">
        <f>ROUND(E1677*F1677,2)</f>
        <v>0</v>
      </c>
    </row>
    <row r="1678" spans="1:8" x14ac:dyDescent="0.35">
      <c r="A1678" s="16"/>
      <c r="B1678" s="16"/>
      <c r="C1678" s="16"/>
      <c r="D1678" s="19" t="s">
        <v>548</v>
      </c>
      <c r="E1678" s="29">
        <v>4</v>
      </c>
      <c r="F1678" s="9">
        <f>G1675+G1676+G1677</f>
        <v>0</v>
      </c>
      <c r="G1678" s="25">
        <f>ROUND(F1678*E1678,2)</f>
        <v>0</v>
      </c>
    </row>
    <row r="1679" spans="1:8" s="22" customFormat="1" x14ac:dyDescent="0.35">
      <c r="A1679" s="20"/>
      <c r="B1679" s="20"/>
      <c r="C1679" s="20"/>
      <c r="D1679" s="21"/>
      <c r="E1679" s="30"/>
      <c r="F1679" s="20"/>
      <c r="G1679" s="30"/>
      <c r="H1679" s="34"/>
    </row>
    <row r="1680" spans="1:8" x14ac:dyDescent="0.35">
      <c r="A1680" s="12" t="s">
        <v>549</v>
      </c>
      <c r="B1680" s="13" t="s">
        <v>10</v>
      </c>
      <c r="C1680" s="13" t="s">
        <v>48</v>
      </c>
      <c r="D1680" s="14" t="s">
        <v>550</v>
      </c>
      <c r="E1680" s="26">
        <f>E1683</f>
        <v>420</v>
      </c>
      <c r="F1680" s="15">
        <f>F1683</f>
        <v>0</v>
      </c>
      <c r="G1680" s="26">
        <f>G1683</f>
        <v>0</v>
      </c>
    </row>
    <row r="1681" spans="1:8" ht="73.5" x14ac:dyDescent="0.35">
      <c r="A1681" s="16"/>
      <c r="B1681" s="16"/>
      <c r="C1681" s="16"/>
      <c r="D1681" s="17" t="s">
        <v>551</v>
      </c>
      <c r="E1681" s="27"/>
      <c r="F1681" s="16"/>
      <c r="G1681" s="27"/>
    </row>
    <row r="1682" spans="1:8" x14ac:dyDescent="0.35">
      <c r="A1682" s="13" t="s">
        <v>552</v>
      </c>
      <c r="B1682" s="13" t="s">
        <v>15</v>
      </c>
      <c r="C1682" s="13" t="s">
        <v>48</v>
      </c>
      <c r="D1682" s="14" t="s">
        <v>553</v>
      </c>
      <c r="E1682" s="28">
        <v>1</v>
      </c>
      <c r="F1682" s="18"/>
      <c r="G1682" s="26">
        <f>ROUND(E1682*F1682,2)</f>
        <v>0</v>
      </c>
    </row>
    <row r="1683" spans="1:8" x14ac:dyDescent="0.35">
      <c r="A1683" s="16"/>
      <c r="B1683" s="16"/>
      <c r="C1683" s="16"/>
      <c r="D1683" s="19" t="s">
        <v>554</v>
      </c>
      <c r="E1683" s="29">
        <v>420</v>
      </c>
      <c r="F1683" s="9">
        <f>G1682</f>
        <v>0</v>
      </c>
      <c r="G1683" s="25">
        <f>ROUND(F1683*E1683,2)</f>
        <v>0</v>
      </c>
    </row>
    <row r="1684" spans="1:8" s="22" customFormat="1" x14ac:dyDescent="0.35">
      <c r="A1684" s="20"/>
      <c r="B1684" s="20"/>
      <c r="C1684" s="20"/>
      <c r="D1684" s="21"/>
      <c r="E1684" s="30"/>
      <c r="F1684" s="20"/>
      <c r="G1684" s="30"/>
      <c r="H1684" s="34"/>
    </row>
    <row r="1685" spans="1:8" x14ac:dyDescent="0.35">
      <c r="A1685" s="12" t="s">
        <v>46</v>
      </c>
      <c r="B1685" s="13" t="s">
        <v>10</v>
      </c>
      <c r="C1685" s="13" t="s">
        <v>48</v>
      </c>
      <c r="D1685" s="14" t="s">
        <v>47</v>
      </c>
      <c r="E1685" s="26">
        <f>E1688</f>
        <v>655</v>
      </c>
      <c r="F1685" s="15">
        <f>F1688</f>
        <v>0</v>
      </c>
      <c r="G1685" s="26">
        <f>G1688</f>
        <v>0</v>
      </c>
    </row>
    <row r="1686" spans="1:8" ht="304.5" x14ac:dyDescent="0.35">
      <c r="A1686" s="16"/>
      <c r="B1686" s="16"/>
      <c r="C1686" s="16"/>
      <c r="D1686" s="17" t="s">
        <v>49</v>
      </c>
      <c r="E1686" s="27"/>
      <c r="F1686" s="16"/>
      <c r="G1686" s="27"/>
    </row>
    <row r="1687" spans="1:8" x14ac:dyDescent="0.35">
      <c r="A1687" s="13" t="s">
        <v>50</v>
      </c>
      <c r="B1687" s="13" t="s">
        <v>15</v>
      </c>
      <c r="C1687" s="13" t="s">
        <v>48</v>
      </c>
      <c r="D1687" s="14" t="s">
        <v>51</v>
      </c>
      <c r="E1687" s="28">
        <v>1</v>
      </c>
      <c r="F1687" s="18"/>
      <c r="G1687" s="26">
        <f>ROUND(E1687*F1687,2)</f>
        <v>0</v>
      </c>
    </row>
    <row r="1688" spans="1:8" x14ac:dyDescent="0.35">
      <c r="A1688" s="16"/>
      <c r="B1688" s="16"/>
      <c r="C1688" s="16"/>
      <c r="D1688" s="19" t="s">
        <v>52</v>
      </c>
      <c r="E1688" s="29">
        <v>655</v>
      </c>
      <c r="F1688" s="9">
        <f>G1687</f>
        <v>0</v>
      </c>
      <c r="G1688" s="25">
        <f>ROUND(F1688*E1688,2)</f>
        <v>0</v>
      </c>
    </row>
    <row r="1689" spans="1:8" s="22" customFormat="1" x14ac:dyDescent="0.35">
      <c r="A1689" s="20"/>
      <c r="B1689" s="20"/>
      <c r="C1689" s="20"/>
      <c r="D1689" s="21"/>
      <c r="E1689" s="30"/>
      <c r="F1689" s="20"/>
      <c r="G1689" s="30"/>
      <c r="H1689" s="34"/>
    </row>
    <row r="1690" spans="1:8" x14ac:dyDescent="0.35">
      <c r="A1690" s="12" t="s">
        <v>555</v>
      </c>
      <c r="B1690" s="13" t="s">
        <v>10</v>
      </c>
      <c r="C1690" s="13" t="s">
        <v>48</v>
      </c>
      <c r="D1690" s="14" t="s">
        <v>556</v>
      </c>
      <c r="E1690" s="26">
        <f>E1693</f>
        <v>240</v>
      </c>
      <c r="F1690" s="15">
        <f>F1693</f>
        <v>0</v>
      </c>
      <c r="G1690" s="26">
        <f>G1693</f>
        <v>0</v>
      </c>
    </row>
    <row r="1691" spans="1:8" ht="73.5" x14ac:dyDescent="0.35">
      <c r="A1691" s="16"/>
      <c r="B1691" s="16"/>
      <c r="C1691" s="16"/>
      <c r="D1691" s="17" t="s">
        <v>557</v>
      </c>
      <c r="E1691" s="27"/>
      <c r="F1691" s="16"/>
      <c r="G1691" s="27"/>
    </row>
    <row r="1692" spans="1:8" x14ac:dyDescent="0.35">
      <c r="A1692" s="13" t="s">
        <v>558</v>
      </c>
      <c r="B1692" s="13" t="s">
        <v>15</v>
      </c>
      <c r="C1692" s="13" t="s">
        <v>48</v>
      </c>
      <c r="D1692" s="14" t="s">
        <v>559</v>
      </c>
      <c r="E1692" s="28">
        <v>1</v>
      </c>
      <c r="F1692" s="18"/>
      <c r="G1692" s="26">
        <f>ROUND(E1692*F1692,2)</f>
        <v>0</v>
      </c>
    </row>
    <row r="1693" spans="1:8" x14ac:dyDescent="0.35">
      <c r="A1693" s="16"/>
      <c r="B1693" s="16"/>
      <c r="C1693" s="16"/>
      <c r="D1693" s="19" t="s">
        <v>560</v>
      </c>
      <c r="E1693" s="29">
        <v>240</v>
      </c>
      <c r="F1693" s="9">
        <f>G1692</f>
        <v>0</v>
      </c>
      <c r="G1693" s="25">
        <f>ROUND(F1693*E1693,2)</f>
        <v>0</v>
      </c>
    </row>
    <row r="1694" spans="1:8" s="22" customFormat="1" x14ac:dyDescent="0.35">
      <c r="A1694" s="20"/>
      <c r="B1694" s="20"/>
      <c r="C1694" s="20"/>
      <c r="D1694" s="21"/>
      <c r="E1694" s="30"/>
      <c r="F1694" s="20"/>
      <c r="G1694" s="30"/>
      <c r="H1694" s="34"/>
    </row>
    <row r="1695" spans="1:8" x14ac:dyDescent="0.35">
      <c r="A1695" s="16"/>
      <c r="B1695" s="16"/>
      <c r="C1695" s="16"/>
      <c r="D1695" s="19" t="s">
        <v>561</v>
      </c>
      <c r="E1695" s="29">
        <v>1</v>
      </c>
      <c r="F1695" s="9">
        <f>G1665+G1671+G1678+G1683+G1688+G1693</f>
        <v>0</v>
      </c>
      <c r="G1695" s="25">
        <f>ROUND(F1695*E1695,2)</f>
        <v>0</v>
      </c>
    </row>
    <row r="1696" spans="1:8" s="22" customFormat="1" x14ac:dyDescent="0.35">
      <c r="A1696" s="20"/>
      <c r="B1696" s="20"/>
      <c r="C1696" s="20"/>
      <c r="D1696" s="21"/>
      <c r="E1696" s="30"/>
      <c r="F1696" s="20"/>
      <c r="G1696" s="30"/>
      <c r="H1696" s="34"/>
    </row>
    <row r="1697" spans="1:8" x14ac:dyDescent="0.35">
      <c r="A1697" s="10" t="s">
        <v>562</v>
      </c>
      <c r="B1697" s="10" t="s">
        <v>2</v>
      </c>
      <c r="C1697" s="10" t="s">
        <v>3</v>
      </c>
      <c r="D1697" s="11" t="s">
        <v>563</v>
      </c>
      <c r="E1697" s="25">
        <f>E1706</f>
        <v>1</v>
      </c>
      <c r="F1697" s="9">
        <f>F1706</f>
        <v>0</v>
      </c>
      <c r="G1697" s="25">
        <f>G1706</f>
        <v>0</v>
      </c>
    </row>
    <row r="1698" spans="1:8" x14ac:dyDescent="0.35">
      <c r="A1698" s="13" t="s">
        <v>564</v>
      </c>
      <c r="B1698" s="13" t="s">
        <v>10</v>
      </c>
      <c r="C1698" s="13" t="s">
        <v>11</v>
      </c>
      <c r="D1698" s="14" t="s">
        <v>565</v>
      </c>
      <c r="E1698" s="29">
        <v>1</v>
      </c>
      <c r="F1698" s="18"/>
      <c r="G1698" s="26">
        <f>ROUND(E1698*F1698,2)</f>
        <v>0</v>
      </c>
    </row>
    <row r="1699" spans="1:8" ht="52.5" x14ac:dyDescent="0.35">
      <c r="A1699" s="16"/>
      <c r="B1699" s="16"/>
      <c r="C1699" s="16"/>
      <c r="D1699" s="17" t="s">
        <v>566</v>
      </c>
      <c r="E1699" s="27"/>
      <c r="F1699" s="16"/>
      <c r="G1699" s="27"/>
    </row>
    <row r="1700" spans="1:8" x14ac:dyDescent="0.35">
      <c r="A1700" s="16"/>
      <c r="B1700" s="16"/>
      <c r="C1700" s="16"/>
      <c r="D1700" s="17"/>
      <c r="E1700" s="27"/>
      <c r="F1700" s="16"/>
      <c r="G1700" s="27"/>
    </row>
    <row r="1701" spans="1:8" x14ac:dyDescent="0.35">
      <c r="A1701" s="12" t="s">
        <v>567</v>
      </c>
      <c r="B1701" s="13" t="s">
        <v>10</v>
      </c>
      <c r="C1701" s="13" t="s">
        <v>11</v>
      </c>
      <c r="D1701" s="14" t="s">
        <v>568</v>
      </c>
      <c r="E1701" s="26">
        <f>E1704</f>
        <v>1</v>
      </c>
      <c r="F1701" s="15">
        <f>F1704</f>
        <v>0</v>
      </c>
      <c r="G1701" s="26">
        <f>G1704</f>
        <v>0</v>
      </c>
    </row>
    <row r="1702" spans="1:8" ht="52.5" x14ac:dyDescent="0.35">
      <c r="A1702" s="16"/>
      <c r="B1702" s="16"/>
      <c r="C1702" s="16"/>
      <c r="D1702" s="17" t="s">
        <v>569</v>
      </c>
      <c r="E1702" s="27"/>
      <c r="F1702" s="16"/>
      <c r="G1702" s="27"/>
    </row>
    <row r="1703" spans="1:8" x14ac:dyDescent="0.35">
      <c r="A1703" s="13" t="s">
        <v>570</v>
      </c>
      <c r="B1703" s="13" t="s">
        <v>15</v>
      </c>
      <c r="C1703" s="13" t="s">
        <v>11</v>
      </c>
      <c r="D1703" s="14" t="s">
        <v>571</v>
      </c>
      <c r="E1703" s="28">
        <v>1</v>
      </c>
      <c r="F1703" s="18"/>
      <c r="G1703" s="26">
        <f>ROUND(E1703*F1703,2)</f>
        <v>0</v>
      </c>
    </row>
    <row r="1704" spans="1:8" x14ac:dyDescent="0.35">
      <c r="A1704" s="16"/>
      <c r="B1704" s="16"/>
      <c r="C1704" s="16"/>
      <c r="D1704" s="19" t="s">
        <v>572</v>
      </c>
      <c r="E1704" s="29">
        <v>1</v>
      </c>
      <c r="F1704" s="9">
        <f>G1703</f>
        <v>0</v>
      </c>
      <c r="G1704" s="25">
        <f>ROUND(F1704*E1704,2)</f>
        <v>0</v>
      </c>
    </row>
    <row r="1705" spans="1:8" s="22" customFormat="1" x14ac:dyDescent="0.35">
      <c r="A1705" s="20"/>
      <c r="B1705" s="20"/>
      <c r="C1705" s="20"/>
      <c r="D1705" s="21"/>
      <c r="E1705" s="30"/>
      <c r="F1705" s="20"/>
      <c r="G1705" s="30"/>
      <c r="H1705" s="34"/>
    </row>
    <row r="1706" spans="1:8" x14ac:dyDescent="0.35">
      <c r="A1706" s="16"/>
      <c r="B1706" s="16"/>
      <c r="C1706" s="16"/>
      <c r="D1706" s="19" t="s">
        <v>573</v>
      </c>
      <c r="E1706" s="29">
        <v>1</v>
      </c>
      <c r="F1706" s="9">
        <f>G1698+G1704</f>
        <v>0</v>
      </c>
      <c r="G1706" s="25">
        <f>ROUND(F1706*E1706,2)</f>
        <v>0</v>
      </c>
    </row>
    <row r="1707" spans="1:8" s="22" customFormat="1" x14ac:dyDescent="0.35">
      <c r="A1707" s="20"/>
      <c r="B1707" s="20"/>
      <c r="C1707" s="20"/>
      <c r="D1707" s="21"/>
      <c r="E1707" s="30"/>
      <c r="F1707" s="20"/>
      <c r="G1707" s="30"/>
      <c r="H1707" s="34"/>
    </row>
    <row r="1708" spans="1:8" x14ac:dyDescent="0.35">
      <c r="A1708" s="16"/>
      <c r="B1708" s="16"/>
      <c r="C1708" s="16"/>
      <c r="D1708" s="19" t="s">
        <v>574</v>
      </c>
      <c r="E1708" s="29">
        <v>1</v>
      </c>
      <c r="F1708" s="9">
        <f>G1695+G1706</f>
        <v>0</v>
      </c>
      <c r="G1708" s="25">
        <f>ROUND(F1708*E1708,2)</f>
        <v>0</v>
      </c>
    </row>
    <row r="1709" spans="1:8" s="22" customFormat="1" x14ac:dyDescent="0.35">
      <c r="A1709" s="20"/>
      <c r="B1709" s="20"/>
      <c r="C1709" s="20"/>
      <c r="D1709" s="21"/>
      <c r="E1709" s="30"/>
      <c r="F1709" s="20"/>
      <c r="G1709" s="30"/>
      <c r="H1709" s="34"/>
    </row>
    <row r="1710" spans="1:8" x14ac:dyDescent="0.35">
      <c r="A1710" s="10" t="s">
        <v>575</v>
      </c>
      <c r="B1710" s="10" t="s">
        <v>2</v>
      </c>
      <c r="C1710" s="10" t="s">
        <v>3</v>
      </c>
      <c r="D1710" s="11" t="s">
        <v>576</v>
      </c>
      <c r="E1710" s="25">
        <f>E1732</f>
        <v>1</v>
      </c>
      <c r="F1710" s="9">
        <f>F1732</f>
        <v>0</v>
      </c>
      <c r="G1710" s="25">
        <f>G1732</f>
        <v>0</v>
      </c>
    </row>
    <row r="1711" spans="1:8" ht="42" x14ac:dyDescent="0.35">
      <c r="A1711" s="16"/>
      <c r="B1711" s="16"/>
      <c r="C1711" s="16"/>
      <c r="D1711" s="17" t="s">
        <v>577</v>
      </c>
      <c r="E1711" s="27"/>
      <c r="F1711" s="16"/>
      <c r="G1711" s="27"/>
    </row>
    <row r="1712" spans="1:8" x14ac:dyDescent="0.35">
      <c r="A1712" s="12" t="s">
        <v>578</v>
      </c>
      <c r="B1712" s="13" t="s">
        <v>10</v>
      </c>
      <c r="C1712" s="13" t="s">
        <v>11</v>
      </c>
      <c r="D1712" s="14" t="s">
        <v>579</v>
      </c>
      <c r="E1712" s="26">
        <f>E1722</f>
        <v>3</v>
      </c>
      <c r="F1712" s="15">
        <f>F1722</f>
        <v>0</v>
      </c>
      <c r="G1712" s="26">
        <f>G1722</f>
        <v>0</v>
      </c>
    </row>
    <row r="1713" spans="1:8" ht="178.5" x14ac:dyDescent="0.35">
      <c r="A1713" s="16"/>
      <c r="B1713" s="16"/>
      <c r="C1713" s="16"/>
      <c r="D1713" s="17" t="s">
        <v>580</v>
      </c>
      <c r="E1713" s="27"/>
      <c r="F1713" s="16"/>
      <c r="G1713" s="27"/>
    </row>
    <row r="1714" spans="1:8" x14ac:dyDescent="0.35">
      <c r="A1714" s="13" t="s">
        <v>13</v>
      </c>
      <c r="B1714" s="13" t="s">
        <v>15</v>
      </c>
      <c r="C1714" s="13" t="s">
        <v>11</v>
      </c>
      <c r="D1714" s="14" t="s">
        <v>14</v>
      </c>
      <c r="E1714" s="28">
        <v>1</v>
      </c>
      <c r="F1714" s="18"/>
      <c r="G1714" s="26">
        <f>ROUND(E1714*F1714,2)</f>
        <v>0</v>
      </c>
    </row>
    <row r="1715" spans="1:8" ht="220.5" x14ac:dyDescent="0.35">
      <c r="A1715" s="16"/>
      <c r="B1715" s="16"/>
      <c r="C1715" s="16"/>
      <c r="D1715" s="17" t="s">
        <v>16</v>
      </c>
      <c r="E1715" s="27"/>
      <c r="F1715" s="16"/>
      <c r="G1715" s="27"/>
    </row>
    <row r="1716" spans="1:8" x14ac:dyDescent="0.35">
      <c r="A1716" s="13" t="s">
        <v>17</v>
      </c>
      <c r="B1716" s="13" t="s">
        <v>15</v>
      </c>
      <c r="C1716" s="13" t="s">
        <v>11</v>
      </c>
      <c r="D1716" s="14" t="s">
        <v>18</v>
      </c>
      <c r="E1716" s="28">
        <v>1</v>
      </c>
      <c r="F1716" s="18"/>
      <c r="G1716" s="26">
        <f>ROUND(E1716*F1716,2)</f>
        <v>0</v>
      </c>
    </row>
    <row r="1717" spans="1:8" ht="94.5" x14ac:dyDescent="0.35">
      <c r="A1717" s="16"/>
      <c r="B1717" s="16"/>
      <c r="C1717" s="16"/>
      <c r="D1717" s="17" t="s">
        <v>19</v>
      </c>
      <c r="E1717" s="27"/>
      <c r="F1717" s="16"/>
      <c r="G1717" s="27"/>
    </row>
    <row r="1718" spans="1:8" x14ac:dyDescent="0.35">
      <c r="A1718" s="13" t="s">
        <v>20</v>
      </c>
      <c r="B1718" s="13" t="s">
        <v>22</v>
      </c>
      <c r="C1718" s="13" t="s">
        <v>11</v>
      </c>
      <c r="D1718" s="14" t="s">
        <v>21</v>
      </c>
      <c r="E1718" s="28">
        <v>1</v>
      </c>
      <c r="F1718" s="18"/>
      <c r="G1718" s="26">
        <f>ROUND(E1718*F1718,2)</f>
        <v>0</v>
      </c>
    </row>
    <row r="1719" spans="1:8" ht="73.5" x14ac:dyDescent="0.35">
      <c r="A1719" s="16"/>
      <c r="B1719" s="16"/>
      <c r="C1719" s="16"/>
      <c r="D1719" s="17" t="s">
        <v>23</v>
      </c>
      <c r="E1719" s="27"/>
      <c r="F1719" s="16"/>
      <c r="G1719" s="27"/>
    </row>
    <row r="1720" spans="1:8" x14ac:dyDescent="0.35">
      <c r="A1720" s="13" t="s">
        <v>24</v>
      </c>
      <c r="B1720" s="13" t="s">
        <v>22</v>
      </c>
      <c r="C1720" s="13" t="s">
        <v>11</v>
      </c>
      <c r="D1720" s="14" t="s">
        <v>25</v>
      </c>
      <c r="E1720" s="28">
        <v>1</v>
      </c>
      <c r="F1720" s="18"/>
      <c r="G1720" s="26">
        <f>ROUND(E1720*F1720,2)</f>
        <v>0</v>
      </c>
    </row>
    <row r="1721" spans="1:8" ht="31.5" x14ac:dyDescent="0.35">
      <c r="A1721" s="16"/>
      <c r="B1721" s="16"/>
      <c r="C1721" s="16"/>
      <c r="D1721" s="17" t="s">
        <v>26</v>
      </c>
      <c r="E1721" s="27"/>
      <c r="F1721" s="16"/>
      <c r="G1721" s="27"/>
    </row>
    <row r="1722" spans="1:8" x14ac:dyDescent="0.35">
      <c r="A1722" s="16"/>
      <c r="B1722" s="16"/>
      <c r="C1722" s="16"/>
      <c r="D1722" s="19" t="s">
        <v>581</v>
      </c>
      <c r="E1722" s="29">
        <v>3</v>
      </c>
      <c r="F1722" s="9">
        <f>G1714+G1716+G1718+G1720</f>
        <v>0</v>
      </c>
      <c r="G1722" s="25">
        <f>ROUND(F1722*E1722,2)</f>
        <v>0</v>
      </c>
    </row>
    <row r="1723" spans="1:8" s="22" customFormat="1" x14ac:dyDescent="0.35">
      <c r="A1723" s="20"/>
      <c r="B1723" s="20"/>
      <c r="C1723" s="20"/>
      <c r="D1723" s="21"/>
      <c r="E1723" s="30"/>
      <c r="F1723" s="20"/>
      <c r="G1723" s="30"/>
      <c r="H1723" s="34"/>
    </row>
    <row r="1724" spans="1:8" x14ac:dyDescent="0.35">
      <c r="A1724" s="12" t="s">
        <v>582</v>
      </c>
      <c r="B1724" s="13" t="s">
        <v>10</v>
      </c>
      <c r="C1724" s="13" t="s">
        <v>11</v>
      </c>
      <c r="D1724" s="14" t="s">
        <v>390</v>
      </c>
      <c r="E1724" s="26">
        <f>E1727</f>
        <v>1</v>
      </c>
      <c r="F1724" s="15">
        <f>F1727</f>
        <v>0</v>
      </c>
      <c r="G1724" s="26">
        <f>G1727</f>
        <v>0</v>
      </c>
    </row>
    <row r="1725" spans="1:8" ht="105" x14ac:dyDescent="0.35">
      <c r="A1725" s="16"/>
      <c r="B1725" s="16"/>
      <c r="C1725" s="16"/>
      <c r="D1725" s="17" t="s">
        <v>391</v>
      </c>
      <c r="E1725" s="27"/>
      <c r="F1725" s="16"/>
      <c r="G1725" s="27"/>
    </row>
    <row r="1726" spans="1:8" x14ac:dyDescent="0.35">
      <c r="A1726" s="13" t="s">
        <v>583</v>
      </c>
      <c r="B1726" s="13" t="s">
        <v>15</v>
      </c>
      <c r="C1726" s="13" t="s">
        <v>11</v>
      </c>
      <c r="D1726" s="14" t="s">
        <v>393</v>
      </c>
      <c r="E1726" s="28">
        <v>1</v>
      </c>
      <c r="F1726" s="18"/>
      <c r="G1726" s="26">
        <f>ROUND(E1726*F1726,2)</f>
        <v>0</v>
      </c>
    </row>
    <row r="1727" spans="1:8" x14ac:dyDescent="0.35">
      <c r="A1727" s="16"/>
      <c r="B1727" s="16"/>
      <c r="C1727" s="16"/>
      <c r="D1727" s="19" t="s">
        <v>584</v>
      </c>
      <c r="E1727" s="29">
        <v>1</v>
      </c>
      <c r="F1727" s="9">
        <f>G1726</f>
        <v>0</v>
      </c>
      <c r="G1727" s="25">
        <f>ROUND(F1727*E1727,2)</f>
        <v>0</v>
      </c>
    </row>
    <row r="1728" spans="1:8" s="22" customFormat="1" x14ac:dyDescent="0.35">
      <c r="A1728" s="20"/>
      <c r="B1728" s="20"/>
      <c r="C1728" s="20"/>
      <c r="D1728" s="21"/>
      <c r="E1728" s="30"/>
      <c r="F1728" s="20"/>
      <c r="G1728" s="30"/>
      <c r="H1728" s="34"/>
    </row>
    <row r="1729" spans="1:8" x14ac:dyDescent="0.35">
      <c r="A1729" s="13" t="s">
        <v>585</v>
      </c>
      <c r="B1729" s="13" t="s">
        <v>10</v>
      </c>
      <c r="C1729" s="13" t="s">
        <v>11</v>
      </c>
      <c r="D1729" s="14" t="s">
        <v>396</v>
      </c>
      <c r="E1729" s="29">
        <v>1</v>
      </c>
      <c r="F1729" s="18"/>
      <c r="G1729" s="26">
        <f>ROUND(E1729*F1729,2)</f>
        <v>0</v>
      </c>
    </row>
    <row r="1730" spans="1:8" ht="31.5" x14ac:dyDescent="0.35">
      <c r="A1730" s="16"/>
      <c r="B1730" s="16"/>
      <c r="C1730" s="16"/>
      <c r="D1730" s="17" t="s">
        <v>397</v>
      </c>
      <c r="E1730" s="27"/>
      <c r="F1730" s="16"/>
      <c r="G1730" s="27"/>
    </row>
    <row r="1731" spans="1:8" x14ac:dyDescent="0.35">
      <c r="A1731" s="16"/>
      <c r="B1731" s="16"/>
      <c r="C1731" s="16"/>
      <c r="D1731" s="17"/>
      <c r="E1731" s="27"/>
      <c r="F1731" s="16"/>
      <c r="G1731" s="27"/>
    </row>
    <row r="1732" spans="1:8" x14ac:dyDescent="0.35">
      <c r="A1732" s="16"/>
      <c r="B1732" s="16"/>
      <c r="C1732" s="16"/>
      <c r="D1732" s="19" t="s">
        <v>586</v>
      </c>
      <c r="E1732" s="29">
        <v>1</v>
      </c>
      <c r="F1732" s="9">
        <f>G1722+G1727+G1729</f>
        <v>0</v>
      </c>
      <c r="G1732" s="25">
        <f>ROUND(F1732*E1732,2)</f>
        <v>0</v>
      </c>
    </row>
    <row r="1733" spans="1:8" s="22" customFormat="1" x14ac:dyDescent="0.35">
      <c r="A1733" s="20"/>
      <c r="B1733" s="20"/>
      <c r="C1733" s="20"/>
      <c r="D1733" s="21"/>
      <c r="E1733" s="30"/>
      <c r="F1733" s="20"/>
      <c r="G1733" s="30"/>
      <c r="H1733" s="34"/>
    </row>
    <row r="1734" spans="1:8" x14ac:dyDescent="0.35">
      <c r="A1734" s="16"/>
      <c r="B1734" s="16"/>
      <c r="C1734" s="16"/>
      <c r="D1734" s="19" t="s">
        <v>587</v>
      </c>
      <c r="E1734" s="31">
        <v>1</v>
      </c>
      <c r="F1734" s="9">
        <f>G1492+G1501+G1523+G1655+G1708+G1732</f>
        <v>0</v>
      </c>
      <c r="G1734" s="25">
        <f>ROUND(F1734*E1734,2)</f>
        <v>0</v>
      </c>
    </row>
    <row r="1735" spans="1:8" s="22" customFormat="1" x14ac:dyDescent="0.35">
      <c r="A1735" s="20"/>
      <c r="B1735" s="20"/>
      <c r="C1735" s="20"/>
      <c r="D1735" s="21"/>
      <c r="E1735" s="30"/>
      <c r="F1735" s="20"/>
      <c r="G1735" s="30"/>
      <c r="H1735" s="34"/>
    </row>
    <row r="1736" spans="1:8" x14ac:dyDescent="0.35">
      <c r="A1736" s="7" t="s">
        <v>588</v>
      </c>
      <c r="B1736" s="7" t="s">
        <v>2</v>
      </c>
      <c r="C1736" s="7" t="s">
        <v>3</v>
      </c>
      <c r="D1736" s="8" t="s">
        <v>589</v>
      </c>
      <c r="E1736" s="24">
        <f>E2087</f>
        <v>1</v>
      </c>
      <c r="F1736" s="9">
        <f>F2087</f>
        <v>0</v>
      </c>
      <c r="G1736" s="25">
        <f>G2087</f>
        <v>0</v>
      </c>
    </row>
    <row r="1737" spans="1:8" x14ac:dyDescent="0.35">
      <c r="A1737" s="10" t="s">
        <v>590</v>
      </c>
      <c r="B1737" s="10" t="s">
        <v>2</v>
      </c>
      <c r="C1737" s="10" t="s">
        <v>3</v>
      </c>
      <c r="D1737" s="11" t="s">
        <v>591</v>
      </c>
      <c r="E1737" s="25">
        <f>E1964</f>
        <v>1</v>
      </c>
      <c r="F1737" s="9">
        <f>F1964</f>
        <v>0</v>
      </c>
      <c r="G1737" s="25">
        <f>G1964</f>
        <v>0</v>
      </c>
    </row>
    <row r="1738" spans="1:8" x14ac:dyDescent="0.35">
      <c r="A1738" s="10" t="s">
        <v>592</v>
      </c>
      <c r="B1738" s="10" t="s">
        <v>2</v>
      </c>
      <c r="C1738" s="10" t="s">
        <v>3</v>
      </c>
      <c r="D1738" s="11" t="s">
        <v>593</v>
      </c>
      <c r="E1738" s="25">
        <f>E1881</f>
        <v>1</v>
      </c>
      <c r="F1738" s="9">
        <f>F1881</f>
        <v>0</v>
      </c>
      <c r="G1738" s="25">
        <f>G1881</f>
        <v>0</v>
      </c>
    </row>
    <row r="1739" spans="1:8" x14ac:dyDescent="0.35">
      <c r="A1739" s="12" t="s">
        <v>594</v>
      </c>
      <c r="B1739" s="13" t="s">
        <v>10</v>
      </c>
      <c r="C1739" s="13" t="s">
        <v>11</v>
      </c>
      <c r="D1739" s="14" t="s">
        <v>266</v>
      </c>
      <c r="E1739" s="26">
        <f>E1753</f>
        <v>1</v>
      </c>
      <c r="F1739" s="15">
        <f>F1753</f>
        <v>0</v>
      </c>
      <c r="G1739" s="26">
        <f>G1753</f>
        <v>0</v>
      </c>
    </row>
    <row r="1740" spans="1:8" ht="199.5" x14ac:dyDescent="0.35">
      <c r="A1740" s="16"/>
      <c r="B1740" s="16"/>
      <c r="C1740" s="16"/>
      <c r="D1740" s="17" t="s">
        <v>595</v>
      </c>
      <c r="E1740" s="27"/>
      <c r="F1740" s="16"/>
      <c r="G1740" s="27"/>
    </row>
    <row r="1741" spans="1:8" x14ac:dyDescent="0.35">
      <c r="A1741" s="13" t="s">
        <v>13</v>
      </c>
      <c r="B1741" s="13" t="s">
        <v>15</v>
      </c>
      <c r="C1741" s="13" t="s">
        <v>11</v>
      </c>
      <c r="D1741" s="14" t="s">
        <v>14</v>
      </c>
      <c r="E1741" s="28">
        <v>1</v>
      </c>
      <c r="F1741" s="18"/>
      <c r="G1741" s="26">
        <f>ROUND(E1741*F1741,2)</f>
        <v>0</v>
      </c>
    </row>
    <row r="1742" spans="1:8" ht="220.5" x14ac:dyDescent="0.35">
      <c r="A1742" s="16"/>
      <c r="B1742" s="16"/>
      <c r="C1742" s="16"/>
      <c r="D1742" s="17" t="s">
        <v>16</v>
      </c>
      <c r="E1742" s="27"/>
      <c r="F1742" s="16"/>
      <c r="G1742" s="27"/>
    </row>
    <row r="1743" spans="1:8" x14ac:dyDescent="0.35">
      <c r="A1743" s="13" t="s">
        <v>17</v>
      </c>
      <c r="B1743" s="13" t="s">
        <v>15</v>
      </c>
      <c r="C1743" s="13" t="s">
        <v>11</v>
      </c>
      <c r="D1743" s="14" t="s">
        <v>18</v>
      </c>
      <c r="E1743" s="28">
        <v>1</v>
      </c>
      <c r="F1743" s="18"/>
      <c r="G1743" s="26">
        <f>ROUND(E1743*F1743,2)</f>
        <v>0</v>
      </c>
    </row>
    <row r="1744" spans="1:8" ht="94.5" x14ac:dyDescent="0.35">
      <c r="A1744" s="16"/>
      <c r="B1744" s="16"/>
      <c r="C1744" s="16"/>
      <c r="D1744" s="17" t="s">
        <v>19</v>
      </c>
      <c r="E1744" s="27"/>
      <c r="F1744" s="16"/>
      <c r="G1744" s="27"/>
    </row>
    <row r="1745" spans="1:8" x14ac:dyDescent="0.35">
      <c r="A1745" s="13" t="s">
        <v>20</v>
      </c>
      <c r="B1745" s="13" t="s">
        <v>22</v>
      </c>
      <c r="C1745" s="13" t="s">
        <v>11</v>
      </c>
      <c r="D1745" s="14" t="s">
        <v>21</v>
      </c>
      <c r="E1745" s="28">
        <v>1</v>
      </c>
      <c r="F1745" s="18"/>
      <c r="G1745" s="26">
        <f>ROUND(E1745*F1745,2)</f>
        <v>0</v>
      </c>
    </row>
    <row r="1746" spans="1:8" ht="73.5" x14ac:dyDescent="0.35">
      <c r="A1746" s="16"/>
      <c r="B1746" s="16"/>
      <c r="C1746" s="16"/>
      <c r="D1746" s="17" t="s">
        <v>23</v>
      </c>
      <c r="E1746" s="27"/>
      <c r="F1746" s="16"/>
      <c r="G1746" s="27"/>
    </row>
    <row r="1747" spans="1:8" x14ac:dyDescent="0.35">
      <c r="A1747" s="13" t="s">
        <v>24</v>
      </c>
      <c r="B1747" s="13" t="s">
        <v>22</v>
      </c>
      <c r="C1747" s="13" t="s">
        <v>11</v>
      </c>
      <c r="D1747" s="14" t="s">
        <v>25</v>
      </c>
      <c r="E1747" s="28">
        <v>1</v>
      </c>
      <c r="F1747" s="18"/>
      <c r="G1747" s="26">
        <f>ROUND(E1747*F1747,2)</f>
        <v>0</v>
      </c>
    </row>
    <row r="1748" spans="1:8" ht="31.5" x14ac:dyDescent="0.35">
      <c r="A1748" s="16"/>
      <c r="B1748" s="16"/>
      <c r="C1748" s="16"/>
      <c r="D1748" s="17" t="s">
        <v>26</v>
      </c>
      <c r="E1748" s="27"/>
      <c r="F1748" s="16"/>
      <c r="G1748" s="27"/>
    </row>
    <row r="1749" spans="1:8" x14ac:dyDescent="0.35">
      <c r="A1749" s="13" t="s">
        <v>27</v>
      </c>
      <c r="B1749" s="13" t="s">
        <v>15</v>
      </c>
      <c r="C1749" s="13" t="s">
        <v>11</v>
      </c>
      <c r="D1749" s="14" t="s">
        <v>28</v>
      </c>
      <c r="E1749" s="28">
        <v>1</v>
      </c>
      <c r="F1749" s="18"/>
      <c r="G1749" s="26">
        <f>ROUND(E1749*F1749,2)</f>
        <v>0</v>
      </c>
    </row>
    <row r="1750" spans="1:8" ht="42" x14ac:dyDescent="0.35">
      <c r="A1750" s="16"/>
      <c r="B1750" s="16"/>
      <c r="C1750" s="16"/>
      <c r="D1750" s="17" t="s">
        <v>29</v>
      </c>
      <c r="E1750" s="27"/>
      <c r="F1750" s="16"/>
      <c r="G1750" s="27"/>
    </row>
    <row r="1751" spans="1:8" x14ac:dyDescent="0.35">
      <c r="A1751" s="13" t="s">
        <v>30</v>
      </c>
      <c r="B1751" s="13" t="s">
        <v>15</v>
      </c>
      <c r="C1751" s="13" t="s">
        <v>11</v>
      </c>
      <c r="D1751" s="14" t="s">
        <v>31</v>
      </c>
      <c r="E1751" s="28">
        <v>1</v>
      </c>
      <c r="F1751" s="18"/>
      <c r="G1751" s="26">
        <f>ROUND(E1751*F1751,2)</f>
        <v>0</v>
      </c>
    </row>
    <row r="1752" spans="1:8" ht="21" x14ac:dyDescent="0.35">
      <c r="A1752" s="16"/>
      <c r="B1752" s="16"/>
      <c r="C1752" s="16"/>
      <c r="D1752" s="17" t="s">
        <v>32</v>
      </c>
      <c r="E1752" s="27"/>
      <c r="F1752" s="16"/>
      <c r="G1752" s="27"/>
    </row>
    <row r="1753" spans="1:8" x14ac:dyDescent="0.35">
      <c r="A1753" s="16"/>
      <c r="B1753" s="16"/>
      <c r="C1753" s="16"/>
      <c r="D1753" s="19" t="s">
        <v>596</v>
      </c>
      <c r="E1753" s="29">
        <v>1</v>
      </c>
      <c r="F1753" s="9">
        <f>G1741+G1743+G1745+G1747+G1749+G1751</f>
        <v>0</v>
      </c>
      <c r="G1753" s="25">
        <f>ROUND(F1753*E1753,2)</f>
        <v>0</v>
      </c>
    </row>
    <row r="1754" spans="1:8" s="22" customFormat="1" x14ac:dyDescent="0.35">
      <c r="A1754" s="20"/>
      <c r="B1754" s="20"/>
      <c r="C1754" s="20"/>
      <c r="D1754" s="21"/>
      <c r="E1754" s="30"/>
      <c r="F1754" s="20"/>
      <c r="G1754" s="30"/>
      <c r="H1754" s="34"/>
    </row>
    <row r="1755" spans="1:8" x14ac:dyDescent="0.35">
      <c r="A1755" s="12" t="s">
        <v>597</v>
      </c>
      <c r="B1755" s="13" t="s">
        <v>10</v>
      </c>
      <c r="C1755" s="13" t="s">
        <v>11</v>
      </c>
      <c r="D1755" s="14" t="s">
        <v>270</v>
      </c>
      <c r="E1755" s="26">
        <f>E1769</f>
        <v>1</v>
      </c>
      <c r="F1755" s="15">
        <f>F1769</f>
        <v>0</v>
      </c>
      <c r="G1755" s="26">
        <f>G1769</f>
        <v>0</v>
      </c>
    </row>
    <row r="1756" spans="1:8" ht="199.5" x14ac:dyDescent="0.35">
      <c r="A1756" s="16"/>
      <c r="B1756" s="16"/>
      <c r="C1756" s="16"/>
      <c r="D1756" s="17" t="s">
        <v>598</v>
      </c>
      <c r="E1756" s="27"/>
      <c r="F1756" s="16"/>
      <c r="G1756" s="27"/>
    </row>
    <row r="1757" spans="1:8" x14ac:dyDescent="0.35">
      <c r="A1757" s="13" t="s">
        <v>13</v>
      </c>
      <c r="B1757" s="13" t="s">
        <v>15</v>
      </c>
      <c r="C1757" s="13" t="s">
        <v>11</v>
      </c>
      <c r="D1757" s="14" t="s">
        <v>14</v>
      </c>
      <c r="E1757" s="28">
        <v>4</v>
      </c>
      <c r="F1757" s="18"/>
      <c r="G1757" s="26">
        <f>ROUND(E1757*F1757,2)</f>
        <v>0</v>
      </c>
    </row>
    <row r="1758" spans="1:8" ht="220.5" x14ac:dyDescent="0.35">
      <c r="A1758" s="16"/>
      <c r="B1758" s="16"/>
      <c r="C1758" s="16"/>
      <c r="D1758" s="17" t="s">
        <v>16</v>
      </c>
      <c r="E1758" s="27"/>
      <c r="F1758" s="16"/>
      <c r="G1758" s="27"/>
    </row>
    <row r="1759" spans="1:8" x14ac:dyDescent="0.35">
      <c r="A1759" s="13" t="s">
        <v>17</v>
      </c>
      <c r="B1759" s="13" t="s">
        <v>15</v>
      </c>
      <c r="C1759" s="13" t="s">
        <v>11</v>
      </c>
      <c r="D1759" s="14" t="s">
        <v>18</v>
      </c>
      <c r="E1759" s="28">
        <v>4</v>
      </c>
      <c r="F1759" s="18"/>
      <c r="G1759" s="26">
        <f>ROUND(E1759*F1759,2)</f>
        <v>0</v>
      </c>
    </row>
    <row r="1760" spans="1:8" ht="94.5" x14ac:dyDescent="0.35">
      <c r="A1760" s="16"/>
      <c r="B1760" s="16"/>
      <c r="C1760" s="16"/>
      <c r="D1760" s="17" t="s">
        <v>19</v>
      </c>
      <c r="E1760" s="27"/>
      <c r="F1760" s="16"/>
      <c r="G1760" s="27"/>
    </row>
    <row r="1761" spans="1:8" x14ac:dyDescent="0.35">
      <c r="A1761" s="13" t="s">
        <v>20</v>
      </c>
      <c r="B1761" s="13" t="s">
        <v>22</v>
      </c>
      <c r="C1761" s="13" t="s">
        <v>11</v>
      </c>
      <c r="D1761" s="14" t="s">
        <v>21</v>
      </c>
      <c r="E1761" s="28">
        <v>4</v>
      </c>
      <c r="F1761" s="18"/>
      <c r="G1761" s="26">
        <f>ROUND(E1761*F1761,2)</f>
        <v>0</v>
      </c>
    </row>
    <row r="1762" spans="1:8" ht="73.5" x14ac:dyDescent="0.35">
      <c r="A1762" s="16"/>
      <c r="B1762" s="16"/>
      <c r="C1762" s="16"/>
      <c r="D1762" s="17" t="s">
        <v>23</v>
      </c>
      <c r="E1762" s="27"/>
      <c r="F1762" s="16"/>
      <c r="G1762" s="27"/>
    </row>
    <row r="1763" spans="1:8" x14ac:dyDescent="0.35">
      <c r="A1763" s="13" t="s">
        <v>24</v>
      </c>
      <c r="B1763" s="13" t="s">
        <v>22</v>
      </c>
      <c r="C1763" s="13" t="s">
        <v>11</v>
      </c>
      <c r="D1763" s="14" t="s">
        <v>25</v>
      </c>
      <c r="E1763" s="28">
        <v>4</v>
      </c>
      <c r="F1763" s="18"/>
      <c r="G1763" s="26">
        <f>ROUND(E1763*F1763,2)</f>
        <v>0</v>
      </c>
    </row>
    <row r="1764" spans="1:8" ht="31.5" x14ac:dyDescent="0.35">
      <c r="A1764" s="16"/>
      <c r="B1764" s="16"/>
      <c r="C1764" s="16"/>
      <c r="D1764" s="17" t="s">
        <v>26</v>
      </c>
      <c r="E1764" s="27"/>
      <c r="F1764" s="16"/>
      <c r="G1764" s="27"/>
    </row>
    <row r="1765" spans="1:8" x14ac:dyDescent="0.35">
      <c r="A1765" s="13" t="s">
        <v>27</v>
      </c>
      <c r="B1765" s="13" t="s">
        <v>15</v>
      </c>
      <c r="C1765" s="13" t="s">
        <v>11</v>
      </c>
      <c r="D1765" s="14" t="s">
        <v>28</v>
      </c>
      <c r="E1765" s="28">
        <v>4</v>
      </c>
      <c r="F1765" s="18"/>
      <c r="G1765" s="26">
        <f>ROUND(E1765*F1765,2)</f>
        <v>0</v>
      </c>
    </row>
    <row r="1766" spans="1:8" ht="42" x14ac:dyDescent="0.35">
      <c r="A1766" s="16"/>
      <c r="B1766" s="16"/>
      <c r="C1766" s="16"/>
      <c r="D1766" s="17" t="s">
        <v>29</v>
      </c>
      <c r="E1766" s="27"/>
      <c r="F1766" s="16"/>
      <c r="G1766" s="27"/>
    </row>
    <row r="1767" spans="1:8" x14ac:dyDescent="0.35">
      <c r="A1767" s="13" t="s">
        <v>30</v>
      </c>
      <c r="B1767" s="13" t="s">
        <v>15</v>
      </c>
      <c r="C1767" s="13" t="s">
        <v>11</v>
      </c>
      <c r="D1767" s="14" t="s">
        <v>31</v>
      </c>
      <c r="E1767" s="28">
        <v>4</v>
      </c>
      <c r="F1767" s="18"/>
      <c r="G1767" s="26">
        <f>ROUND(E1767*F1767,2)</f>
        <v>0</v>
      </c>
    </row>
    <row r="1768" spans="1:8" ht="21" x14ac:dyDescent="0.35">
      <c r="A1768" s="16"/>
      <c r="B1768" s="16"/>
      <c r="C1768" s="16"/>
      <c r="D1768" s="17" t="s">
        <v>32</v>
      </c>
      <c r="E1768" s="27"/>
      <c r="F1768" s="16"/>
      <c r="G1768" s="27"/>
    </row>
    <row r="1769" spans="1:8" x14ac:dyDescent="0.35">
      <c r="A1769" s="16"/>
      <c r="B1769" s="16"/>
      <c r="C1769" s="16"/>
      <c r="D1769" s="19" t="s">
        <v>599</v>
      </c>
      <c r="E1769" s="29">
        <v>1</v>
      </c>
      <c r="F1769" s="9">
        <f>G1757+G1759+G1761+G1763+G1765+G1767</f>
        <v>0</v>
      </c>
      <c r="G1769" s="25">
        <f>ROUND(F1769*E1769,2)</f>
        <v>0</v>
      </c>
    </row>
    <row r="1770" spans="1:8" s="22" customFormat="1" x14ac:dyDescent="0.35">
      <c r="A1770" s="20"/>
      <c r="B1770" s="20"/>
      <c r="C1770" s="20"/>
      <c r="D1770" s="21"/>
      <c r="E1770" s="30"/>
      <c r="F1770" s="20"/>
      <c r="G1770" s="30"/>
      <c r="H1770" s="34"/>
    </row>
    <row r="1771" spans="1:8" x14ac:dyDescent="0.35">
      <c r="A1771" s="12" t="s">
        <v>600</v>
      </c>
      <c r="B1771" s="13" t="s">
        <v>10</v>
      </c>
      <c r="C1771" s="13" t="s">
        <v>11</v>
      </c>
      <c r="D1771" s="14" t="s">
        <v>601</v>
      </c>
      <c r="E1771" s="26">
        <f>E1785</f>
        <v>2</v>
      </c>
      <c r="F1771" s="15">
        <f>F1785</f>
        <v>0</v>
      </c>
      <c r="G1771" s="26">
        <f>G1785</f>
        <v>0</v>
      </c>
    </row>
    <row r="1772" spans="1:8" ht="210" x14ac:dyDescent="0.35">
      <c r="A1772" s="16"/>
      <c r="B1772" s="16"/>
      <c r="C1772" s="16"/>
      <c r="D1772" s="17" t="s">
        <v>602</v>
      </c>
      <c r="E1772" s="27"/>
      <c r="F1772" s="16"/>
      <c r="G1772" s="27"/>
    </row>
    <row r="1773" spans="1:8" x14ac:dyDescent="0.35">
      <c r="A1773" s="13" t="s">
        <v>13</v>
      </c>
      <c r="B1773" s="13" t="s">
        <v>15</v>
      </c>
      <c r="C1773" s="13" t="s">
        <v>11</v>
      </c>
      <c r="D1773" s="14" t="s">
        <v>14</v>
      </c>
      <c r="E1773" s="28">
        <v>1</v>
      </c>
      <c r="F1773" s="18"/>
      <c r="G1773" s="26">
        <f>ROUND(E1773*F1773,2)</f>
        <v>0</v>
      </c>
    </row>
    <row r="1774" spans="1:8" ht="220.5" x14ac:dyDescent="0.35">
      <c r="A1774" s="16"/>
      <c r="B1774" s="16"/>
      <c r="C1774" s="16"/>
      <c r="D1774" s="17" t="s">
        <v>16</v>
      </c>
      <c r="E1774" s="27"/>
      <c r="F1774" s="16"/>
      <c r="G1774" s="27"/>
    </row>
    <row r="1775" spans="1:8" x14ac:dyDescent="0.35">
      <c r="A1775" s="13" t="s">
        <v>17</v>
      </c>
      <c r="B1775" s="13" t="s">
        <v>15</v>
      </c>
      <c r="C1775" s="13" t="s">
        <v>11</v>
      </c>
      <c r="D1775" s="14" t="s">
        <v>18</v>
      </c>
      <c r="E1775" s="28">
        <v>1</v>
      </c>
      <c r="F1775" s="18"/>
      <c r="G1775" s="26">
        <f>ROUND(E1775*F1775,2)</f>
        <v>0</v>
      </c>
    </row>
    <row r="1776" spans="1:8" ht="94.5" x14ac:dyDescent="0.35">
      <c r="A1776" s="16"/>
      <c r="B1776" s="16"/>
      <c r="C1776" s="16"/>
      <c r="D1776" s="17" t="s">
        <v>19</v>
      </c>
      <c r="E1776" s="27"/>
      <c r="F1776" s="16"/>
      <c r="G1776" s="27"/>
    </row>
    <row r="1777" spans="1:8" x14ac:dyDescent="0.35">
      <c r="A1777" s="13" t="s">
        <v>20</v>
      </c>
      <c r="B1777" s="13" t="s">
        <v>22</v>
      </c>
      <c r="C1777" s="13" t="s">
        <v>11</v>
      </c>
      <c r="D1777" s="14" t="s">
        <v>21</v>
      </c>
      <c r="E1777" s="28">
        <v>1</v>
      </c>
      <c r="F1777" s="18"/>
      <c r="G1777" s="26">
        <f>ROUND(E1777*F1777,2)</f>
        <v>0</v>
      </c>
    </row>
    <row r="1778" spans="1:8" ht="73.5" x14ac:dyDescent="0.35">
      <c r="A1778" s="16"/>
      <c r="B1778" s="16"/>
      <c r="C1778" s="16"/>
      <c r="D1778" s="17" t="s">
        <v>23</v>
      </c>
      <c r="E1778" s="27"/>
      <c r="F1778" s="16"/>
      <c r="G1778" s="27"/>
    </row>
    <row r="1779" spans="1:8" x14ac:dyDescent="0.35">
      <c r="A1779" s="13" t="s">
        <v>24</v>
      </c>
      <c r="B1779" s="13" t="s">
        <v>22</v>
      </c>
      <c r="C1779" s="13" t="s">
        <v>11</v>
      </c>
      <c r="D1779" s="14" t="s">
        <v>25</v>
      </c>
      <c r="E1779" s="28">
        <v>1</v>
      </c>
      <c r="F1779" s="18"/>
      <c r="G1779" s="26">
        <f>ROUND(E1779*F1779,2)</f>
        <v>0</v>
      </c>
    </row>
    <row r="1780" spans="1:8" ht="31.5" x14ac:dyDescent="0.35">
      <c r="A1780" s="16"/>
      <c r="B1780" s="16"/>
      <c r="C1780" s="16"/>
      <c r="D1780" s="17" t="s">
        <v>26</v>
      </c>
      <c r="E1780" s="27"/>
      <c r="F1780" s="16"/>
      <c r="G1780" s="27"/>
    </row>
    <row r="1781" spans="1:8" x14ac:dyDescent="0.35">
      <c r="A1781" s="13" t="s">
        <v>27</v>
      </c>
      <c r="B1781" s="13" t="s">
        <v>15</v>
      </c>
      <c r="C1781" s="13" t="s">
        <v>11</v>
      </c>
      <c r="D1781" s="14" t="s">
        <v>28</v>
      </c>
      <c r="E1781" s="28">
        <v>1</v>
      </c>
      <c r="F1781" s="18"/>
      <c r="G1781" s="26">
        <f>ROUND(E1781*F1781,2)</f>
        <v>0</v>
      </c>
    </row>
    <row r="1782" spans="1:8" ht="42" x14ac:dyDescent="0.35">
      <c r="A1782" s="16"/>
      <c r="B1782" s="16"/>
      <c r="C1782" s="16"/>
      <c r="D1782" s="17" t="s">
        <v>29</v>
      </c>
      <c r="E1782" s="27"/>
      <c r="F1782" s="16"/>
      <c r="G1782" s="27"/>
    </row>
    <row r="1783" spans="1:8" x14ac:dyDescent="0.35">
      <c r="A1783" s="13" t="s">
        <v>30</v>
      </c>
      <c r="B1783" s="13" t="s">
        <v>15</v>
      </c>
      <c r="C1783" s="13" t="s">
        <v>11</v>
      </c>
      <c r="D1783" s="14" t="s">
        <v>31</v>
      </c>
      <c r="E1783" s="28">
        <v>1</v>
      </c>
      <c r="F1783" s="18"/>
      <c r="G1783" s="26">
        <f>ROUND(E1783*F1783,2)</f>
        <v>0</v>
      </c>
    </row>
    <row r="1784" spans="1:8" ht="21" x14ac:dyDescent="0.35">
      <c r="A1784" s="16"/>
      <c r="B1784" s="16"/>
      <c r="C1784" s="16"/>
      <c r="D1784" s="17" t="s">
        <v>32</v>
      </c>
      <c r="E1784" s="27"/>
      <c r="F1784" s="16"/>
      <c r="G1784" s="27"/>
    </row>
    <row r="1785" spans="1:8" x14ac:dyDescent="0.35">
      <c r="A1785" s="16"/>
      <c r="B1785" s="16"/>
      <c r="C1785" s="16"/>
      <c r="D1785" s="19" t="s">
        <v>603</v>
      </c>
      <c r="E1785" s="29">
        <v>2</v>
      </c>
      <c r="F1785" s="9">
        <f>G1773+G1775+G1777+G1779+G1781+G1783</f>
        <v>0</v>
      </c>
      <c r="G1785" s="25">
        <f>ROUND(F1785*E1785,2)</f>
        <v>0</v>
      </c>
    </row>
    <row r="1786" spans="1:8" s="22" customFormat="1" x14ac:dyDescent="0.35">
      <c r="A1786" s="20"/>
      <c r="B1786" s="20"/>
      <c r="C1786" s="20"/>
      <c r="D1786" s="21"/>
      <c r="E1786" s="30"/>
      <c r="F1786" s="20"/>
      <c r="G1786" s="30"/>
      <c r="H1786" s="34"/>
    </row>
    <row r="1787" spans="1:8" x14ac:dyDescent="0.35">
      <c r="A1787" s="12" t="s">
        <v>604</v>
      </c>
      <c r="B1787" s="13" t="s">
        <v>10</v>
      </c>
      <c r="C1787" s="13" t="s">
        <v>11</v>
      </c>
      <c r="D1787" s="14" t="s">
        <v>605</v>
      </c>
      <c r="E1787" s="26">
        <f>E1801</f>
        <v>1</v>
      </c>
      <c r="F1787" s="15">
        <f>F1801</f>
        <v>0</v>
      </c>
      <c r="G1787" s="26">
        <f>G1801</f>
        <v>0</v>
      </c>
    </row>
    <row r="1788" spans="1:8" ht="210" x14ac:dyDescent="0.35">
      <c r="A1788" s="16"/>
      <c r="B1788" s="16"/>
      <c r="C1788" s="16"/>
      <c r="D1788" s="17" t="s">
        <v>606</v>
      </c>
      <c r="E1788" s="27"/>
      <c r="F1788" s="16"/>
      <c r="G1788" s="27"/>
    </row>
    <row r="1789" spans="1:8" x14ac:dyDescent="0.35">
      <c r="A1789" s="13" t="s">
        <v>13</v>
      </c>
      <c r="B1789" s="13" t="s">
        <v>15</v>
      </c>
      <c r="C1789" s="13" t="s">
        <v>11</v>
      </c>
      <c r="D1789" s="14" t="s">
        <v>14</v>
      </c>
      <c r="E1789" s="28">
        <v>1</v>
      </c>
      <c r="F1789" s="18"/>
      <c r="G1789" s="26">
        <f>ROUND(E1789*F1789,2)</f>
        <v>0</v>
      </c>
    </row>
    <row r="1790" spans="1:8" ht="220.5" x14ac:dyDescent="0.35">
      <c r="A1790" s="16"/>
      <c r="B1790" s="16"/>
      <c r="C1790" s="16"/>
      <c r="D1790" s="17" t="s">
        <v>16</v>
      </c>
      <c r="E1790" s="27"/>
      <c r="F1790" s="16"/>
      <c r="G1790" s="27"/>
    </row>
    <row r="1791" spans="1:8" x14ac:dyDescent="0.35">
      <c r="A1791" s="13" t="s">
        <v>17</v>
      </c>
      <c r="B1791" s="13" t="s">
        <v>15</v>
      </c>
      <c r="C1791" s="13" t="s">
        <v>11</v>
      </c>
      <c r="D1791" s="14" t="s">
        <v>18</v>
      </c>
      <c r="E1791" s="28">
        <v>1</v>
      </c>
      <c r="F1791" s="18"/>
      <c r="G1791" s="26">
        <f>ROUND(E1791*F1791,2)</f>
        <v>0</v>
      </c>
    </row>
    <row r="1792" spans="1:8" ht="94.5" x14ac:dyDescent="0.35">
      <c r="A1792" s="16"/>
      <c r="B1792" s="16"/>
      <c r="C1792" s="16"/>
      <c r="D1792" s="17" t="s">
        <v>19</v>
      </c>
      <c r="E1792" s="27"/>
      <c r="F1792" s="16"/>
      <c r="G1792" s="27"/>
    </row>
    <row r="1793" spans="1:8" x14ac:dyDescent="0.35">
      <c r="A1793" s="13" t="s">
        <v>20</v>
      </c>
      <c r="B1793" s="13" t="s">
        <v>22</v>
      </c>
      <c r="C1793" s="13" t="s">
        <v>11</v>
      </c>
      <c r="D1793" s="14" t="s">
        <v>21</v>
      </c>
      <c r="E1793" s="28">
        <v>1</v>
      </c>
      <c r="F1793" s="18"/>
      <c r="G1793" s="26">
        <f>ROUND(E1793*F1793,2)</f>
        <v>0</v>
      </c>
    </row>
    <row r="1794" spans="1:8" ht="73.5" x14ac:dyDescent="0.35">
      <c r="A1794" s="16"/>
      <c r="B1794" s="16"/>
      <c r="C1794" s="16"/>
      <c r="D1794" s="17" t="s">
        <v>23</v>
      </c>
      <c r="E1794" s="27"/>
      <c r="F1794" s="16"/>
      <c r="G1794" s="27"/>
    </row>
    <row r="1795" spans="1:8" x14ac:dyDescent="0.35">
      <c r="A1795" s="13" t="s">
        <v>24</v>
      </c>
      <c r="B1795" s="13" t="s">
        <v>22</v>
      </c>
      <c r="C1795" s="13" t="s">
        <v>11</v>
      </c>
      <c r="D1795" s="14" t="s">
        <v>25</v>
      </c>
      <c r="E1795" s="28">
        <v>1</v>
      </c>
      <c r="F1795" s="18"/>
      <c r="G1795" s="26">
        <f>ROUND(E1795*F1795,2)</f>
        <v>0</v>
      </c>
    </row>
    <row r="1796" spans="1:8" ht="31.5" x14ac:dyDescent="0.35">
      <c r="A1796" s="16"/>
      <c r="B1796" s="16"/>
      <c r="C1796" s="16"/>
      <c r="D1796" s="17" t="s">
        <v>26</v>
      </c>
      <c r="E1796" s="27"/>
      <c r="F1796" s="16"/>
      <c r="G1796" s="27"/>
    </row>
    <row r="1797" spans="1:8" x14ac:dyDescent="0.35">
      <c r="A1797" s="13" t="s">
        <v>27</v>
      </c>
      <c r="B1797" s="13" t="s">
        <v>15</v>
      </c>
      <c r="C1797" s="13" t="s">
        <v>11</v>
      </c>
      <c r="D1797" s="14" t="s">
        <v>28</v>
      </c>
      <c r="E1797" s="28">
        <v>1</v>
      </c>
      <c r="F1797" s="18"/>
      <c r="G1797" s="26">
        <f>ROUND(E1797*F1797,2)</f>
        <v>0</v>
      </c>
    </row>
    <row r="1798" spans="1:8" ht="42" x14ac:dyDescent="0.35">
      <c r="A1798" s="16"/>
      <c r="B1798" s="16"/>
      <c r="C1798" s="16"/>
      <c r="D1798" s="17" t="s">
        <v>29</v>
      </c>
      <c r="E1798" s="27"/>
      <c r="F1798" s="16"/>
      <c r="G1798" s="27"/>
    </row>
    <row r="1799" spans="1:8" x14ac:dyDescent="0.35">
      <c r="A1799" s="13" t="s">
        <v>30</v>
      </c>
      <c r="B1799" s="13" t="s">
        <v>15</v>
      </c>
      <c r="C1799" s="13" t="s">
        <v>11</v>
      </c>
      <c r="D1799" s="14" t="s">
        <v>31</v>
      </c>
      <c r="E1799" s="28">
        <v>1</v>
      </c>
      <c r="F1799" s="18"/>
      <c r="G1799" s="26">
        <f>ROUND(E1799*F1799,2)</f>
        <v>0</v>
      </c>
    </row>
    <row r="1800" spans="1:8" ht="21" x14ac:dyDescent="0.35">
      <c r="A1800" s="16"/>
      <c r="B1800" s="16"/>
      <c r="C1800" s="16"/>
      <c r="D1800" s="17" t="s">
        <v>32</v>
      </c>
      <c r="E1800" s="27"/>
      <c r="F1800" s="16"/>
      <c r="G1800" s="27"/>
    </row>
    <row r="1801" spans="1:8" x14ac:dyDescent="0.35">
      <c r="A1801" s="16"/>
      <c r="B1801" s="16"/>
      <c r="C1801" s="16"/>
      <c r="D1801" s="19" t="s">
        <v>607</v>
      </c>
      <c r="E1801" s="29">
        <v>1</v>
      </c>
      <c r="F1801" s="9">
        <f>G1789+G1791+G1793+G1795+G1797+G1799</f>
        <v>0</v>
      </c>
      <c r="G1801" s="25">
        <f>ROUND(F1801*E1801,2)</f>
        <v>0</v>
      </c>
    </row>
    <row r="1802" spans="1:8" s="22" customFormat="1" x14ac:dyDescent="0.35">
      <c r="A1802" s="20"/>
      <c r="B1802" s="20"/>
      <c r="C1802" s="20"/>
      <c r="D1802" s="21"/>
      <c r="E1802" s="30"/>
      <c r="F1802" s="20"/>
      <c r="G1802" s="30"/>
      <c r="H1802" s="34"/>
    </row>
    <row r="1803" spans="1:8" x14ac:dyDescent="0.35">
      <c r="A1803" s="12" t="s">
        <v>608</v>
      </c>
      <c r="B1803" s="13" t="s">
        <v>10</v>
      </c>
      <c r="C1803" s="13" t="s">
        <v>11</v>
      </c>
      <c r="D1803" s="14" t="s">
        <v>609</v>
      </c>
      <c r="E1803" s="26">
        <f>E1817</f>
        <v>1</v>
      </c>
      <c r="F1803" s="15">
        <f>F1817</f>
        <v>0</v>
      </c>
      <c r="G1803" s="26">
        <f>G1817</f>
        <v>0</v>
      </c>
    </row>
    <row r="1804" spans="1:8" ht="199.5" x14ac:dyDescent="0.35">
      <c r="A1804" s="16"/>
      <c r="B1804" s="16"/>
      <c r="C1804" s="16"/>
      <c r="D1804" s="17" t="s">
        <v>610</v>
      </c>
      <c r="E1804" s="27"/>
      <c r="F1804" s="16"/>
      <c r="G1804" s="27"/>
    </row>
    <row r="1805" spans="1:8" x14ac:dyDescent="0.35">
      <c r="A1805" s="13" t="s">
        <v>13</v>
      </c>
      <c r="B1805" s="13" t="s">
        <v>15</v>
      </c>
      <c r="C1805" s="13" t="s">
        <v>11</v>
      </c>
      <c r="D1805" s="14" t="s">
        <v>14</v>
      </c>
      <c r="E1805" s="28">
        <v>1</v>
      </c>
      <c r="F1805" s="18"/>
      <c r="G1805" s="26">
        <f>ROUND(E1805*F1805,2)</f>
        <v>0</v>
      </c>
    </row>
    <row r="1806" spans="1:8" ht="220.5" x14ac:dyDescent="0.35">
      <c r="A1806" s="16"/>
      <c r="B1806" s="16"/>
      <c r="C1806" s="16"/>
      <c r="D1806" s="17" t="s">
        <v>16</v>
      </c>
      <c r="E1806" s="27"/>
      <c r="F1806" s="16"/>
      <c r="G1806" s="27"/>
    </row>
    <row r="1807" spans="1:8" x14ac:dyDescent="0.35">
      <c r="A1807" s="13" t="s">
        <v>17</v>
      </c>
      <c r="B1807" s="13" t="s">
        <v>15</v>
      </c>
      <c r="C1807" s="13" t="s">
        <v>11</v>
      </c>
      <c r="D1807" s="14" t="s">
        <v>18</v>
      </c>
      <c r="E1807" s="28">
        <v>1</v>
      </c>
      <c r="F1807" s="18"/>
      <c r="G1807" s="26">
        <f>ROUND(E1807*F1807,2)</f>
        <v>0</v>
      </c>
    </row>
    <row r="1808" spans="1:8" ht="94.5" x14ac:dyDescent="0.35">
      <c r="A1808" s="16"/>
      <c r="B1808" s="16"/>
      <c r="C1808" s="16"/>
      <c r="D1808" s="17" t="s">
        <v>19</v>
      </c>
      <c r="E1808" s="27"/>
      <c r="F1808" s="16"/>
      <c r="G1808" s="27"/>
    </row>
    <row r="1809" spans="1:8" x14ac:dyDescent="0.35">
      <c r="A1809" s="13" t="s">
        <v>20</v>
      </c>
      <c r="B1809" s="13" t="s">
        <v>22</v>
      </c>
      <c r="C1809" s="13" t="s">
        <v>11</v>
      </c>
      <c r="D1809" s="14" t="s">
        <v>21</v>
      </c>
      <c r="E1809" s="28">
        <v>1</v>
      </c>
      <c r="F1809" s="18"/>
      <c r="G1809" s="26">
        <f>ROUND(E1809*F1809,2)</f>
        <v>0</v>
      </c>
    </row>
    <row r="1810" spans="1:8" ht="73.5" x14ac:dyDescent="0.35">
      <c r="A1810" s="16"/>
      <c r="B1810" s="16"/>
      <c r="C1810" s="16"/>
      <c r="D1810" s="17" t="s">
        <v>23</v>
      </c>
      <c r="E1810" s="27"/>
      <c r="F1810" s="16"/>
      <c r="G1810" s="27"/>
    </row>
    <row r="1811" spans="1:8" x14ac:dyDescent="0.35">
      <c r="A1811" s="13" t="s">
        <v>24</v>
      </c>
      <c r="B1811" s="13" t="s">
        <v>22</v>
      </c>
      <c r="C1811" s="13" t="s">
        <v>11</v>
      </c>
      <c r="D1811" s="14" t="s">
        <v>25</v>
      </c>
      <c r="E1811" s="28">
        <v>1</v>
      </c>
      <c r="F1811" s="18"/>
      <c r="G1811" s="26">
        <f>ROUND(E1811*F1811,2)</f>
        <v>0</v>
      </c>
    </row>
    <row r="1812" spans="1:8" ht="31.5" x14ac:dyDescent="0.35">
      <c r="A1812" s="16"/>
      <c r="B1812" s="16"/>
      <c r="C1812" s="16"/>
      <c r="D1812" s="17" t="s">
        <v>26</v>
      </c>
      <c r="E1812" s="27"/>
      <c r="F1812" s="16"/>
      <c r="G1812" s="27"/>
    </row>
    <row r="1813" spans="1:8" x14ac:dyDescent="0.35">
      <c r="A1813" s="13" t="s">
        <v>27</v>
      </c>
      <c r="B1813" s="13" t="s">
        <v>15</v>
      </c>
      <c r="C1813" s="13" t="s">
        <v>11</v>
      </c>
      <c r="D1813" s="14" t="s">
        <v>28</v>
      </c>
      <c r="E1813" s="28">
        <v>1</v>
      </c>
      <c r="F1813" s="18"/>
      <c r="G1813" s="26">
        <f>ROUND(E1813*F1813,2)</f>
        <v>0</v>
      </c>
    </row>
    <row r="1814" spans="1:8" ht="42" x14ac:dyDescent="0.35">
      <c r="A1814" s="16"/>
      <c r="B1814" s="16"/>
      <c r="C1814" s="16"/>
      <c r="D1814" s="17" t="s">
        <v>29</v>
      </c>
      <c r="E1814" s="27"/>
      <c r="F1814" s="16"/>
      <c r="G1814" s="27"/>
    </row>
    <row r="1815" spans="1:8" x14ac:dyDescent="0.35">
      <c r="A1815" s="13" t="s">
        <v>30</v>
      </c>
      <c r="B1815" s="13" t="s">
        <v>15</v>
      </c>
      <c r="C1815" s="13" t="s">
        <v>11</v>
      </c>
      <c r="D1815" s="14" t="s">
        <v>31</v>
      </c>
      <c r="E1815" s="28">
        <v>1</v>
      </c>
      <c r="F1815" s="18"/>
      <c r="G1815" s="26">
        <f>ROUND(E1815*F1815,2)</f>
        <v>0</v>
      </c>
    </row>
    <row r="1816" spans="1:8" ht="21" x14ac:dyDescent="0.35">
      <c r="A1816" s="16"/>
      <c r="B1816" s="16"/>
      <c r="C1816" s="16"/>
      <c r="D1816" s="17" t="s">
        <v>32</v>
      </c>
      <c r="E1816" s="27"/>
      <c r="F1816" s="16"/>
      <c r="G1816" s="27"/>
    </row>
    <row r="1817" spans="1:8" x14ac:dyDescent="0.35">
      <c r="A1817" s="16"/>
      <c r="B1817" s="16"/>
      <c r="C1817" s="16"/>
      <c r="D1817" s="19" t="s">
        <v>611</v>
      </c>
      <c r="E1817" s="29">
        <v>1</v>
      </c>
      <c r="F1817" s="9">
        <f>G1805+G1807+G1809+G1811+G1813+G1815</f>
        <v>0</v>
      </c>
      <c r="G1817" s="25">
        <f>ROUND(F1817*E1817,2)</f>
        <v>0</v>
      </c>
    </row>
    <row r="1818" spans="1:8" s="22" customFormat="1" x14ac:dyDescent="0.35">
      <c r="A1818" s="20"/>
      <c r="B1818" s="20"/>
      <c r="C1818" s="20"/>
      <c r="D1818" s="21"/>
      <c r="E1818" s="30"/>
      <c r="F1818" s="20"/>
      <c r="G1818" s="30"/>
      <c r="H1818" s="34"/>
    </row>
    <row r="1819" spans="1:8" x14ac:dyDescent="0.35">
      <c r="A1819" s="12" t="s">
        <v>612</v>
      </c>
      <c r="B1819" s="13" t="s">
        <v>10</v>
      </c>
      <c r="C1819" s="13" t="s">
        <v>11</v>
      </c>
      <c r="D1819" s="14" t="s">
        <v>152</v>
      </c>
      <c r="E1819" s="26">
        <f>E1833</f>
        <v>1</v>
      </c>
      <c r="F1819" s="15">
        <f>F1833</f>
        <v>0</v>
      </c>
      <c r="G1819" s="26">
        <f>G1833</f>
        <v>0</v>
      </c>
    </row>
    <row r="1820" spans="1:8" ht="199.5" x14ac:dyDescent="0.35">
      <c r="A1820" s="16"/>
      <c r="B1820" s="16"/>
      <c r="C1820" s="16"/>
      <c r="D1820" s="17" t="s">
        <v>613</v>
      </c>
      <c r="E1820" s="27"/>
      <c r="F1820" s="16"/>
      <c r="G1820" s="27"/>
    </row>
    <row r="1821" spans="1:8" x14ac:dyDescent="0.35">
      <c r="A1821" s="13" t="s">
        <v>13</v>
      </c>
      <c r="B1821" s="13" t="s">
        <v>15</v>
      </c>
      <c r="C1821" s="13" t="s">
        <v>11</v>
      </c>
      <c r="D1821" s="14" t="s">
        <v>14</v>
      </c>
      <c r="E1821" s="28">
        <v>1</v>
      </c>
      <c r="F1821" s="18"/>
      <c r="G1821" s="26">
        <f>ROUND(E1821*F1821,2)</f>
        <v>0</v>
      </c>
    </row>
    <row r="1822" spans="1:8" ht="220.5" x14ac:dyDescent="0.35">
      <c r="A1822" s="16"/>
      <c r="B1822" s="16"/>
      <c r="C1822" s="16"/>
      <c r="D1822" s="17" t="s">
        <v>16</v>
      </c>
      <c r="E1822" s="27"/>
      <c r="F1822" s="16"/>
      <c r="G1822" s="27"/>
    </row>
    <row r="1823" spans="1:8" x14ac:dyDescent="0.35">
      <c r="A1823" s="13" t="s">
        <v>17</v>
      </c>
      <c r="B1823" s="13" t="s">
        <v>15</v>
      </c>
      <c r="C1823" s="13" t="s">
        <v>11</v>
      </c>
      <c r="D1823" s="14" t="s">
        <v>18</v>
      </c>
      <c r="E1823" s="28">
        <v>1</v>
      </c>
      <c r="F1823" s="18"/>
      <c r="G1823" s="26">
        <f>ROUND(E1823*F1823,2)</f>
        <v>0</v>
      </c>
    </row>
    <row r="1824" spans="1:8" ht="94.5" x14ac:dyDescent="0.35">
      <c r="A1824" s="16"/>
      <c r="B1824" s="16"/>
      <c r="C1824" s="16"/>
      <c r="D1824" s="17" t="s">
        <v>19</v>
      </c>
      <c r="E1824" s="27"/>
      <c r="F1824" s="16"/>
      <c r="G1824" s="27"/>
    </row>
    <row r="1825" spans="1:8" x14ac:dyDescent="0.35">
      <c r="A1825" s="13" t="s">
        <v>20</v>
      </c>
      <c r="B1825" s="13" t="s">
        <v>22</v>
      </c>
      <c r="C1825" s="13" t="s">
        <v>11</v>
      </c>
      <c r="D1825" s="14" t="s">
        <v>21</v>
      </c>
      <c r="E1825" s="28">
        <v>1</v>
      </c>
      <c r="F1825" s="18"/>
      <c r="G1825" s="26">
        <f>ROUND(E1825*F1825,2)</f>
        <v>0</v>
      </c>
    </row>
    <row r="1826" spans="1:8" ht="73.5" x14ac:dyDescent="0.35">
      <c r="A1826" s="16"/>
      <c r="B1826" s="16"/>
      <c r="C1826" s="16"/>
      <c r="D1826" s="17" t="s">
        <v>23</v>
      </c>
      <c r="E1826" s="27"/>
      <c r="F1826" s="16"/>
      <c r="G1826" s="27"/>
    </row>
    <row r="1827" spans="1:8" x14ac:dyDescent="0.35">
      <c r="A1827" s="13" t="s">
        <v>24</v>
      </c>
      <c r="B1827" s="13" t="s">
        <v>22</v>
      </c>
      <c r="C1827" s="13" t="s">
        <v>11</v>
      </c>
      <c r="D1827" s="14" t="s">
        <v>25</v>
      </c>
      <c r="E1827" s="28">
        <v>1</v>
      </c>
      <c r="F1827" s="18"/>
      <c r="G1827" s="26">
        <f>ROUND(E1827*F1827,2)</f>
        <v>0</v>
      </c>
    </row>
    <row r="1828" spans="1:8" ht="31.5" x14ac:dyDescent="0.35">
      <c r="A1828" s="16"/>
      <c r="B1828" s="16"/>
      <c r="C1828" s="16"/>
      <c r="D1828" s="17" t="s">
        <v>26</v>
      </c>
      <c r="E1828" s="27"/>
      <c r="F1828" s="16"/>
      <c r="G1828" s="27"/>
    </row>
    <row r="1829" spans="1:8" x14ac:dyDescent="0.35">
      <c r="A1829" s="13" t="s">
        <v>27</v>
      </c>
      <c r="B1829" s="13" t="s">
        <v>15</v>
      </c>
      <c r="C1829" s="13" t="s">
        <v>11</v>
      </c>
      <c r="D1829" s="14" t="s">
        <v>28</v>
      </c>
      <c r="E1829" s="28">
        <v>1</v>
      </c>
      <c r="F1829" s="18"/>
      <c r="G1829" s="26">
        <f>ROUND(E1829*F1829,2)</f>
        <v>0</v>
      </c>
    </row>
    <row r="1830" spans="1:8" ht="42" x14ac:dyDescent="0.35">
      <c r="A1830" s="16"/>
      <c r="B1830" s="16"/>
      <c r="C1830" s="16"/>
      <c r="D1830" s="17" t="s">
        <v>29</v>
      </c>
      <c r="E1830" s="27"/>
      <c r="F1830" s="16"/>
      <c r="G1830" s="27"/>
    </row>
    <row r="1831" spans="1:8" x14ac:dyDescent="0.35">
      <c r="A1831" s="13" t="s">
        <v>30</v>
      </c>
      <c r="B1831" s="13" t="s">
        <v>15</v>
      </c>
      <c r="C1831" s="13" t="s">
        <v>11</v>
      </c>
      <c r="D1831" s="14" t="s">
        <v>31</v>
      </c>
      <c r="E1831" s="28">
        <v>1</v>
      </c>
      <c r="F1831" s="18"/>
      <c r="G1831" s="26">
        <f>ROUND(E1831*F1831,2)</f>
        <v>0</v>
      </c>
    </row>
    <row r="1832" spans="1:8" ht="21" x14ac:dyDescent="0.35">
      <c r="A1832" s="16"/>
      <c r="B1832" s="16"/>
      <c r="C1832" s="16"/>
      <c r="D1832" s="17" t="s">
        <v>32</v>
      </c>
      <c r="E1832" s="27"/>
      <c r="F1832" s="16"/>
      <c r="G1832" s="27"/>
    </row>
    <row r="1833" spans="1:8" x14ac:dyDescent="0.35">
      <c r="A1833" s="16"/>
      <c r="B1833" s="16"/>
      <c r="C1833" s="16"/>
      <c r="D1833" s="19" t="s">
        <v>614</v>
      </c>
      <c r="E1833" s="29">
        <v>1</v>
      </c>
      <c r="F1833" s="9">
        <f>G1821+G1823+G1825+G1827+G1829+G1831</f>
        <v>0</v>
      </c>
      <c r="G1833" s="25">
        <f>ROUND(F1833*E1833,2)</f>
        <v>0</v>
      </c>
    </row>
    <row r="1834" spans="1:8" s="22" customFormat="1" x14ac:dyDescent="0.35">
      <c r="A1834" s="20"/>
      <c r="B1834" s="20"/>
      <c r="C1834" s="20"/>
      <c r="D1834" s="21"/>
      <c r="E1834" s="30"/>
      <c r="F1834" s="20"/>
      <c r="G1834" s="30"/>
      <c r="H1834" s="34"/>
    </row>
    <row r="1835" spans="1:8" x14ac:dyDescent="0.35">
      <c r="A1835" s="12" t="s">
        <v>615</v>
      </c>
      <c r="B1835" s="13" t="s">
        <v>10</v>
      </c>
      <c r="C1835" s="13" t="s">
        <v>11</v>
      </c>
      <c r="D1835" s="14" t="s">
        <v>97</v>
      </c>
      <c r="E1835" s="26">
        <f>E1849</f>
        <v>1</v>
      </c>
      <c r="F1835" s="15">
        <f>F1849</f>
        <v>0</v>
      </c>
      <c r="G1835" s="26">
        <f>G1849</f>
        <v>0</v>
      </c>
    </row>
    <row r="1836" spans="1:8" ht="199.5" x14ac:dyDescent="0.35">
      <c r="A1836" s="16"/>
      <c r="B1836" s="16"/>
      <c r="C1836" s="16"/>
      <c r="D1836" s="17" t="s">
        <v>616</v>
      </c>
      <c r="E1836" s="27"/>
      <c r="F1836" s="16"/>
      <c r="G1836" s="27"/>
    </row>
    <row r="1837" spans="1:8" x14ac:dyDescent="0.35">
      <c r="A1837" s="13" t="s">
        <v>13</v>
      </c>
      <c r="B1837" s="13" t="s">
        <v>15</v>
      </c>
      <c r="C1837" s="13" t="s">
        <v>11</v>
      </c>
      <c r="D1837" s="14" t="s">
        <v>14</v>
      </c>
      <c r="E1837" s="28">
        <v>1</v>
      </c>
      <c r="F1837" s="18"/>
      <c r="G1837" s="26">
        <f>ROUND(E1837*F1837,2)</f>
        <v>0</v>
      </c>
    </row>
    <row r="1838" spans="1:8" ht="220.5" x14ac:dyDescent="0.35">
      <c r="A1838" s="16"/>
      <c r="B1838" s="16"/>
      <c r="C1838" s="16"/>
      <c r="D1838" s="17" t="s">
        <v>16</v>
      </c>
      <c r="E1838" s="27"/>
      <c r="F1838" s="16"/>
      <c r="G1838" s="27"/>
    </row>
    <row r="1839" spans="1:8" x14ac:dyDescent="0.35">
      <c r="A1839" s="13" t="s">
        <v>17</v>
      </c>
      <c r="B1839" s="13" t="s">
        <v>15</v>
      </c>
      <c r="C1839" s="13" t="s">
        <v>11</v>
      </c>
      <c r="D1839" s="14" t="s">
        <v>18</v>
      </c>
      <c r="E1839" s="28">
        <v>1</v>
      </c>
      <c r="F1839" s="18"/>
      <c r="G1839" s="26">
        <f>ROUND(E1839*F1839,2)</f>
        <v>0</v>
      </c>
    </row>
    <row r="1840" spans="1:8" ht="94.5" x14ac:dyDescent="0.35">
      <c r="A1840" s="16"/>
      <c r="B1840" s="16"/>
      <c r="C1840" s="16"/>
      <c r="D1840" s="17" t="s">
        <v>19</v>
      </c>
      <c r="E1840" s="27"/>
      <c r="F1840" s="16"/>
      <c r="G1840" s="27"/>
    </row>
    <row r="1841" spans="1:8" x14ac:dyDescent="0.35">
      <c r="A1841" s="13" t="s">
        <v>20</v>
      </c>
      <c r="B1841" s="13" t="s">
        <v>22</v>
      </c>
      <c r="C1841" s="13" t="s">
        <v>11</v>
      </c>
      <c r="D1841" s="14" t="s">
        <v>21</v>
      </c>
      <c r="E1841" s="28">
        <v>1</v>
      </c>
      <c r="F1841" s="18"/>
      <c r="G1841" s="26">
        <f>ROUND(E1841*F1841,2)</f>
        <v>0</v>
      </c>
    </row>
    <row r="1842" spans="1:8" ht="73.5" x14ac:dyDescent="0.35">
      <c r="A1842" s="16"/>
      <c r="B1842" s="16"/>
      <c r="C1842" s="16"/>
      <c r="D1842" s="17" t="s">
        <v>23</v>
      </c>
      <c r="E1842" s="27"/>
      <c r="F1842" s="16"/>
      <c r="G1842" s="27"/>
    </row>
    <row r="1843" spans="1:8" x14ac:dyDescent="0.35">
      <c r="A1843" s="13" t="s">
        <v>24</v>
      </c>
      <c r="B1843" s="13" t="s">
        <v>22</v>
      </c>
      <c r="C1843" s="13" t="s">
        <v>11</v>
      </c>
      <c r="D1843" s="14" t="s">
        <v>25</v>
      </c>
      <c r="E1843" s="28">
        <v>1</v>
      </c>
      <c r="F1843" s="18"/>
      <c r="G1843" s="26">
        <f>ROUND(E1843*F1843,2)</f>
        <v>0</v>
      </c>
    </row>
    <row r="1844" spans="1:8" ht="31.5" x14ac:dyDescent="0.35">
      <c r="A1844" s="16"/>
      <c r="B1844" s="16"/>
      <c r="C1844" s="16"/>
      <c r="D1844" s="17" t="s">
        <v>26</v>
      </c>
      <c r="E1844" s="27"/>
      <c r="F1844" s="16"/>
      <c r="G1844" s="27"/>
    </row>
    <row r="1845" spans="1:8" x14ac:dyDescent="0.35">
      <c r="A1845" s="13" t="s">
        <v>27</v>
      </c>
      <c r="B1845" s="13" t="s">
        <v>15</v>
      </c>
      <c r="C1845" s="13" t="s">
        <v>11</v>
      </c>
      <c r="D1845" s="14" t="s">
        <v>28</v>
      </c>
      <c r="E1845" s="28">
        <v>1</v>
      </c>
      <c r="F1845" s="18"/>
      <c r="G1845" s="26">
        <f>ROUND(E1845*F1845,2)</f>
        <v>0</v>
      </c>
    </row>
    <row r="1846" spans="1:8" ht="42" x14ac:dyDescent="0.35">
      <c r="A1846" s="16"/>
      <c r="B1846" s="16"/>
      <c r="C1846" s="16"/>
      <c r="D1846" s="17" t="s">
        <v>29</v>
      </c>
      <c r="E1846" s="27"/>
      <c r="F1846" s="16"/>
      <c r="G1846" s="27"/>
    </row>
    <row r="1847" spans="1:8" x14ac:dyDescent="0.35">
      <c r="A1847" s="13" t="s">
        <v>30</v>
      </c>
      <c r="B1847" s="13" t="s">
        <v>15</v>
      </c>
      <c r="C1847" s="13" t="s">
        <v>11</v>
      </c>
      <c r="D1847" s="14" t="s">
        <v>31</v>
      </c>
      <c r="E1847" s="28">
        <v>1</v>
      </c>
      <c r="F1847" s="18"/>
      <c r="G1847" s="26">
        <f>ROUND(E1847*F1847,2)</f>
        <v>0</v>
      </c>
    </row>
    <row r="1848" spans="1:8" ht="21" x14ac:dyDescent="0.35">
      <c r="A1848" s="16"/>
      <c r="B1848" s="16"/>
      <c r="C1848" s="16"/>
      <c r="D1848" s="17" t="s">
        <v>32</v>
      </c>
      <c r="E1848" s="27"/>
      <c r="F1848" s="16"/>
      <c r="G1848" s="27"/>
    </row>
    <row r="1849" spans="1:8" x14ac:dyDescent="0.35">
      <c r="A1849" s="16"/>
      <c r="B1849" s="16"/>
      <c r="C1849" s="16"/>
      <c r="D1849" s="19" t="s">
        <v>617</v>
      </c>
      <c r="E1849" s="29">
        <v>1</v>
      </c>
      <c r="F1849" s="9">
        <f>G1837+G1839+G1841+G1843+G1845+G1847</f>
        <v>0</v>
      </c>
      <c r="G1849" s="25">
        <f>ROUND(F1849*E1849,2)</f>
        <v>0</v>
      </c>
    </row>
    <row r="1850" spans="1:8" s="22" customFormat="1" x14ac:dyDescent="0.35">
      <c r="A1850" s="20"/>
      <c r="B1850" s="20"/>
      <c r="C1850" s="20"/>
      <c r="D1850" s="21"/>
      <c r="E1850" s="30"/>
      <c r="F1850" s="20"/>
      <c r="G1850" s="30"/>
      <c r="H1850" s="34"/>
    </row>
    <row r="1851" spans="1:8" x14ac:dyDescent="0.35">
      <c r="A1851" s="12" t="s">
        <v>618</v>
      </c>
      <c r="B1851" s="13" t="s">
        <v>10</v>
      </c>
      <c r="C1851" s="13" t="s">
        <v>11</v>
      </c>
      <c r="D1851" s="14" t="s">
        <v>619</v>
      </c>
      <c r="E1851" s="26">
        <f>E1865</f>
        <v>1</v>
      </c>
      <c r="F1851" s="15">
        <f>F1865</f>
        <v>0</v>
      </c>
      <c r="G1851" s="26">
        <f>G1865</f>
        <v>0</v>
      </c>
    </row>
    <row r="1852" spans="1:8" ht="210" x14ac:dyDescent="0.35">
      <c r="A1852" s="16"/>
      <c r="B1852" s="16"/>
      <c r="C1852" s="16"/>
      <c r="D1852" s="17" t="s">
        <v>620</v>
      </c>
      <c r="E1852" s="27"/>
      <c r="F1852" s="16"/>
      <c r="G1852" s="27"/>
    </row>
    <row r="1853" spans="1:8" x14ac:dyDescent="0.35">
      <c r="A1853" s="13" t="s">
        <v>13</v>
      </c>
      <c r="B1853" s="13" t="s">
        <v>15</v>
      </c>
      <c r="C1853" s="13" t="s">
        <v>11</v>
      </c>
      <c r="D1853" s="14" t="s">
        <v>14</v>
      </c>
      <c r="E1853" s="28">
        <v>1</v>
      </c>
      <c r="F1853" s="18"/>
      <c r="G1853" s="26">
        <f>ROUND(E1853*F1853,2)</f>
        <v>0</v>
      </c>
    </row>
    <row r="1854" spans="1:8" ht="220.5" x14ac:dyDescent="0.35">
      <c r="A1854" s="16"/>
      <c r="B1854" s="16"/>
      <c r="C1854" s="16"/>
      <c r="D1854" s="17" t="s">
        <v>16</v>
      </c>
      <c r="E1854" s="27"/>
      <c r="F1854" s="16"/>
      <c r="G1854" s="27"/>
    </row>
    <row r="1855" spans="1:8" x14ac:dyDescent="0.35">
      <c r="A1855" s="13" t="s">
        <v>17</v>
      </c>
      <c r="B1855" s="13" t="s">
        <v>15</v>
      </c>
      <c r="C1855" s="13" t="s">
        <v>11</v>
      </c>
      <c r="D1855" s="14" t="s">
        <v>18</v>
      </c>
      <c r="E1855" s="28">
        <v>1</v>
      </c>
      <c r="F1855" s="18"/>
      <c r="G1855" s="26">
        <f>ROUND(E1855*F1855,2)</f>
        <v>0</v>
      </c>
    </row>
    <row r="1856" spans="1:8" ht="94.5" x14ac:dyDescent="0.35">
      <c r="A1856" s="16"/>
      <c r="B1856" s="16"/>
      <c r="C1856" s="16"/>
      <c r="D1856" s="17" t="s">
        <v>19</v>
      </c>
      <c r="E1856" s="27"/>
      <c r="F1856" s="16"/>
      <c r="G1856" s="27"/>
    </row>
    <row r="1857" spans="1:8" x14ac:dyDescent="0.35">
      <c r="A1857" s="13" t="s">
        <v>20</v>
      </c>
      <c r="B1857" s="13" t="s">
        <v>22</v>
      </c>
      <c r="C1857" s="13" t="s">
        <v>11</v>
      </c>
      <c r="D1857" s="14" t="s">
        <v>21</v>
      </c>
      <c r="E1857" s="28">
        <v>1</v>
      </c>
      <c r="F1857" s="18"/>
      <c r="G1857" s="26">
        <f>ROUND(E1857*F1857,2)</f>
        <v>0</v>
      </c>
    </row>
    <row r="1858" spans="1:8" ht="73.5" x14ac:dyDescent="0.35">
      <c r="A1858" s="16"/>
      <c r="B1858" s="16"/>
      <c r="C1858" s="16"/>
      <c r="D1858" s="17" t="s">
        <v>23</v>
      </c>
      <c r="E1858" s="27"/>
      <c r="F1858" s="16"/>
      <c r="G1858" s="27"/>
    </row>
    <row r="1859" spans="1:8" x14ac:dyDescent="0.35">
      <c r="A1859" s="13" t="s">
        <v>24</v>
      </c>
      <c r="B1859" s="13" t="s">
        <v>22</v>
      </c>
      <c r="C1859" s="13" t="s">
        <v>11</v>
      </c>
      <c r="D1859" s="14" t="s">
        <v>25</v>
      </c>
      <c r="E1859" s="28">
        <v>1</v>
      </c>
      <c r="F1859" s="18"/>
      <c r="G1859" s="26">
        <f>ROUND(E1859*F1859,2)</f>
        <v>0</v>
      </c>
    </row>
    <row r="1860" spans="1:8" ht="31.5" x14ac:dyDescent="0.35">
      <c r="A1860" s="16"/>
      <c r="B1860" s="16"/>
      <c r="C1860" s="16"/>
      <c r="D1860" s="17" t="s">
        <v>26</v>
      </c>
      <c r="E1860" s="27"/>
      <c r="F1860" s="16"/>
      <c r="G1860" s="27"/>
    </row>
    <row r="1861" spans="1:8" x14ac:dyDescent="0.35">
      <c r="A1861" s="13" t="s">
        <v>27</v>
      </c>
      <c r="B1861" s="13" t="s">
        <v>15</v>
      </c>
      <c r="C1861" s="13" t="s">
        <v>11</v>
      </c>
      <c r="D1861" s="14" t="s">
        <v>28</v>
      </c>
      <c r="E1861" s="28">
        <v>1</v>
      </c>
      <c r="F1861" s="18"/>
      <c r="G1861" s="26">
        <f>ROUND(E1861*F1861,2)</f>
        <v>0</v>
      </c>
    </row>
    <row r="1862" spans="1:8" ht="42" x14ac:dyDescent="0.35">
      <c r="A1862" s="16"/>
      <c r="B1862" s="16"/>
      <c r="C1862" s="16"/>
      <c r="D1862" s="17" t="s">
        <v>29</v>
      </c>
      <c r="E1862" s="27"/>
      <c r="F1862" s="16"/>
      <c r="G1862" s="27"/>
    </row>
    <row r="1863" spans="1:8" x14ac:dyDescent="0.35">
      <c r="A1863" s="13" t="s">
        <v>30</v>
      </c>
      <c r="B1863" s="13" t="s">
        <v>15</v>
      </c>
      <c r="C1863" s="13" t="s">
        <v>11</v>
      </c>
      <c r="D1863" s="14" t="s">
        <v>31</v>
      </c>
      <c r="E1863" s="28">
        <v>1</v>
      </c>
      <c r="F1863" s="18"/>
      <c r="G1863" s="26">
        <f>ROUND(E1863*F1863,2)</f>
        <v>0</v>
      </c>
    </row>
    <row r="1864" spans="1:8" ht="21" x14ac:dyDescent="0.35">
      <c r="A1864" s="16"/>
      <c r="B1864" s="16"/>
      <c r="C1864" s="16"/>
      <c r="D1864" s="17" t="s">
        <v>32</v>
      </c>
      <c r="E1864" s="27"/>
      <c r="F1864" s="16"/>
      <c r="G1864" s="27"/>
    </row>
    <row r="1865" spans="1:8" x14ac:dyDescent="0.35">
      <c r="A1865" s="16"/>
      <c r="B1865" s="16"/>
      <c r="C1865" s="16"/>
      <c r="D1865" s="19" t="s">
        <v>621</v>
      </c>
      <c r="E1865" s="29">
        <v>1</v>
      </c>
      <c r="F1865" s="9">
        <f>G1853+G1855+G1857+G1859+G1861+G1863</f>
        <v>0</v>
      </c>
      <c r="G1865" s="25">
        <f>ROUND(F1865*E1865,2)</f>
        <v>0</v>
      </c>
    </row>
    <row r="1866" spans="1:8" s="22" customFormat="1" x14ac:dyDescent="0.35">
      <c r="A1866" s="20"/>
      <c r="B1866" s="20"/>
      <c r="C1866" s="20"/>
      <c r="D1866" s="21"/>
      <c r="E1866" s="30"/>
      <c r="F1866" s="20"/>
      <c r="G1866" s="30"/>
      <c r="H1866" s="34"/>
    </row>
    <row r="1867" spans="1:8" x14ac:dyDescent="0.35">
      <c r="A1867" s="12" t="s">
        <v>46</v>
      </c>
      <c r="B1867" s="13" t="s">
        <v>10</v>
      </c>
      <c r="C1867" s="13" t="s">
        <v>48</v>
      </c>
      <c r="D1867" s="14" t="s">
        <v>47</v>
      </c>
      <c r="E1867" s="26">
        <f>E1870</f>
        <v>600</v>
      </c>
      <c r="F1867" s="15">
        <f>F1870</f>
        <v>0</v>
      </c>
      <c r="G1867" s="26">
        <f>G1870</f>
        <v>0</v>
      </c>
    </row>
    <row r="1868" spans="1:8" ht="304.5" x14ac:dyDescent="0.35">
      <c r="A1868" s="16"/>
      <c r="B1868" s="16"/>
      <c r="C1868" s="16"/>
      <c r="D1868" s="17" t="s">
        <v>49</v>
      </c>
      <c r="E1868" s="27"/>
      <c r="F1868" s="16"/>
      <c r="G1868" s="27"/>
    </row>
    <row r="1869" spans="1:8" x14ac:dyDescent="0.35">
      <c r="A1869" s="13" t="s">
        <v>50</v>
      </c>
      <c r="B1869" s="13" t="s">
        <v>15</v>
      </c>
      <c r="C1869" s="13" t="s">
        <v>48</v>
      </c>
      <c r="D1869" s="14" t="s">
        <v>51</v>
      </c>
      <c r="E1869" s="28">
        <v>1</v>
      </c>
      <c r="F1869" s="18"/>
      <c r="G1869" s="26">
        <f>ROUND(E1869*F1869,2)</f>
        <v>0</v>
      </c>
    </row>
    <row r="1870" spans="1:8" x14ac:dyDescent="0.35">
      <c r="A1870" s="16"/>
      <c r="B1870" s="16"/>
      <c r="C1870" s="16"/>
      <c r="D1870" s="19" t="s">
        <v>52</v>
      </c>
      <c r="E1870" s="29">
        <v>600</v>
      </c>
      <c r="F1870" s="9">
        <f>G1869</f>
        <v>0</v>
      </c>
      <c r="G1870" s="25">
        <f>ROUND(F1870*E1870,2)</f>
        <v>0</v>
      </c>
    </row>
    <row r="1871" spans="1:8" s="22" customFormat="1" x14ac:dyDescent="0.35">
      <c r="A1871" s="20"/>
      <c r="B1871" s="20"/>
      <c r="C1871" s="20"/>
      <c r="D1871" s="21"/>
      <c r="E1871" s="30"/>
      <c r="F1871" s="20"/>
      <c r="G1871" s="30"/>
      <c r="H1871" s="34"/>
    </row>
    <row r="1872" spans="1:8" x14ac:dyDescent="0.35">
      <c r="A1872" s="12" t="s">
        <v>53</v>
      </c>
      <c r="B1872" s="13" t="s">
        <v>10</v>
      </c>
      <c r="C1872" s="13" t="s">
        <v>55</v>
      </c>
      <c r="D1872" s="14" t="s">
        <v>54</v>
      </c>
      <c r="E1872" s="26">
        <f>E1876</f>
        <v>2055.6</v>
      </c>
      <c r="F1872" s="15">
        <f>F1876</f>
        <v>0</v>
      </c>
      <c r="G1872" s="26">
        <f>G1876</f>
        <v>0</v>
      </c>
    </row>
    <row r="1873" spans="1:8" ht="42" x14ac:dyDescent="0.35">
      <c r="A1873" s="16"/>
      <c r="B1873" s="16"/>
      <c r="C1873" s="16"/>
      <c r="D1873" s="17" t="s">
        <v>56</v>
      </c>
      <c r="E1873" s="27"/>
      <c r="F1873" s="16"/>
      <c r="G1873" s="27"/>
    </row>
    <row r="1874" spans="1:8" x14ac:dyDescent="0.35">
      <c r="A1874" s="13" t="s">
        <v>57</v>
      </c>
      <c r="B1874" s="13" t="s">
        <v>15</v>
      </c>
      <c r="C1874" s="13" t="s">
        <v>59</v>
      </c>
      <c r="D1874" s="14" t="s">
        <v>58</v>
      </c>
      <c r="E1874" s="28">
        <v>1</v>
      </c>
      <c r="F1874" s="18"/>
      <c r="G1874" s="26">
        <f>ROUND(E1874*F1874,2)</f>
        <v>0</v>
      </c>
    </row>
    <row r="1875" spans="1:8" x14ac:dyDescent="0.35">
      <c r="A1875" s="13" t="s">
        <v>60</v>
      </c>
      <c r="B1875" s="13" t="s">
        <v>15</v>
      </c>
      <c r="C1875" s="13" t="s">
        <v>59</v>
      </c>
      <c r="D1875" s="14" t="s">
        <v>61</v>
      </c>
      <c r="E1875" s="28">
        <v>1.2</v>
      </c>
      <c r="F1875" s="18"/>
      <c r="G1875" s="26">
        <f>ROUND(E1875*F1875,2)</f>
        <v>0</v>
      </c>
    </row>
    <row r="1876" spans="1:8" x14ac:dyDescent="0.35">
      <c r="A1876" s="16"/>
      <c r="B1876" s="16"/>
      <c r="C1876" s="16"/>
      <c r="D1876" s="19" t="s">
        <v>62</v>
      </c>
      <c r="E1876" s="29">
        <v>2055.6</v>
      </c>
      <c r="F1876" s="9">
        <f>G1874+G1875</f>
        <v>0</v>
      </c>
      <c r="G1876" s="25">
        <f>ROUND(F1876*E1876,2)</f>
        <v>0</v>
      </c>
    </row>
    <row r="1877" spans="1:8" s="22" customFormat="1" x14ac:dyDescent="0.35">
      <c r="A1877" s="20"/>
      <c r="B1877" s="20"/>
      <c r="C1877" s="20"/>
      <c r="D1877" s="21"/>
      <c r="E1877" s="30"/>
      <c r="F1877" s="20"/>
      <c r="G1877" s="30"/>
      <c r="H1877" s="34"/>
    </row>
    <row r="1878" spans="1:8" x14ac:dyDescent="0.35">
      <c r="A1878" s="13" t="s">
        <v>63</v>
      </c>
      <c r="B1878" s="13" t="s">
        <v>10</v>
      </c>
      <c r="C1878" s="13" t="s">
        <v>11</v>
      </c>
      <c r="D1878" s="14" t="s">
        <v>64</v>
      </c>
      <c r="E1878" s="29">
        <v>12</v>
      </c>
      <c r="F1878" s="18"/>
      <c r="G1878" s="26">
        <f>ROUND(E1878*F1878,2)</f>
        <v>0</v>
      </c>
    </row>
    <row r="1879" spans="1:8" ht="84" x14ac:dyDescent="0.35">
      <c r="A1879" s="16"/>
      <c r="B1879" s="16"/>
      <c r="C1879" s="16"/>
      <c r="D1879" s="17" t="s">
        <v>65</v>
      </c>
      <c r="E1879" s="27"/>
      <c r="F1879" s="16"/>
      <c r="G1879" s="27"/>
    </row>
    <row r="1880" spans="1:8" x14ac:dyDescent="0.35">
      <c r="A1880" s="16"/>
      <c r="B1880" s="16"/>
      <c r="C1880" s="16"/>
      <c r="D1880" s="17"/>
      <c r="E1880" s="27"/>
      <c r="F1880" s="16"/>
      <c r="G1880" s="27"/>
    </row>
    <row r="1881" spans="1:8" x14ac:dyDescent="0.35">
      <c r="A1881" s="16"/>
      <c r="B1881" s="16"/>
      <c r="C1881" s="16"/>
      <c r="D1881" s="19" t="s">
        <v>622</v>
      </c>
      <c r="E1881" s="29">
        <v>1</v>
      </c>
      <c r="F1881" s="9">
        <f>G1753+G1769+G1785+G1801+G1817+G1833+G1849+G1865+G1870+G1876+G1878</f>
        <v>0</v>
      </c>
      <c r="G1881" s="25">
        <f>ROUND(F1881*E1881,2)</f>
        <v>0</v>
      </c>
    </row>
    <row r="1882" spans="1:8" s="22" customFormat="1" x14ac:dyDescent="0.35">
      <c r="A1882" s="20"/>
      <c r="B1882" s="20"/>
      <c r="C1882" s="20"/>
      <c r="D1882" s="21"/>
      <c r="E1882" s="30"/>
      <c r="F1882" s="20"/>
      <c r="G1882" s="30"/>
      <c r="H1882" s="34"/>
    </row>
    <row r="1883" spans="1:8" x14ac:dyDescent="0.35">
      <c r="A1883" s="10" t="s">
        <v>623</v>
      </c>
      <c r="B1883" s="10" t="s">
        <v>2</v>
      </c>
      <c r="C1883" s="10" t="s">
        <v>3</v>
      </c>
      <c r="D1883" s="11" t="s">
        <v>624</v>
      </c>
      <c r="E1883" s="25">
        <f>E1962</f>
        <v>1</v>
      </c>
      <c r="F1883" s="9">
        <f>F1962</f>
        <v>0</v>
      </c>
      <c r="G1883" s="25">
        <f>G1962</f>
        <v>0</v>
      </c>
    </row>
    <row r="1884" spans="1:8" x14ac:dyDescent="0.35">
      <c r="A1884" s="12" t="s">
        <v>625</v>
      </c>
      <c r="B1884" s="13" t="s">
        <v>10</v>
      </c>
      <c r="C1884" s="13" t="s">
        <v>11</v>
      </c>
      <c r="D1884" s="14" t="s">
        <v>626</v>
      </c>
      <c r="E1884" s="26">
        <f>E1898</f>
        <v>2</v>
      </c>
      <c r="F1884" s="15">
        <f>F1898</f>
        <v>0</v>
      </c>
      <c r="G1884" s="26">
        <f>G1898</f>
        <v>0</v>
      </c>
    </row>
    <row r="1885" spans="1:8" ht="189" x14ac:dyDescent="0.35">
      <c r="A1885" s="16"/>
      <c r="B1885" s="16"/>
      <c r="C1885" s="16"/>
      <c r="D1885" s="17" t="s">
        <v>627</v>
      </c>
      <c r="E1885" s="27"/>
      <c r="F1885" s="16"/>
      <c r="G1885" s="27"/>
    </row>
    <row r="1886" spans="1:8" x14ac:dyDescent="0.35">
      <c r="A1886" s="13" t="s">
        <v>13</v>
      </c>
      <c r="B1886" s="13" t="s">
        <v>15</v>
      </c>
      <c r="C1886" s="13" t="s">
        <v>11</v>
      </c>
      <c r="D1886" s="14" t="s">
        <v>14</v>
      </c>
      <c r="E1886" s="28">
        <v>2</v>
      </c>
      <c r="F1886" s="18"/>
      <c r="G1886" s="26">
        <f>ROUND(E1886*F1886,2)</f>
        <v>0</v>
      </c>
    </row>
    <row r="1887" spans="1:8" ht="220.5" x14ac:dyDescent="0.35">
      <c r="A1887" s="16"/>
      <c r="B1887" s="16"/>
      <c r="C1887" s="16"/>
      <c r="D1887" s="17" t="s">
        <v>16</v>
      </c>
      <c r="E1887" s="27"/>
      <c r="F1887" s="16"/>
      <c r="G1887" s="27"/>
    </row>
    <row r="1888" spans="1:8" x14ac:dyDescent="0.35">
      <c r="A1888" s="13" t="s">
        <v>17</v>
      </c>
      <c r="B1888" s="13" t="s">
        <v>15</v>
      </c>
      <c r="C1888" s="13" t="s">
        <v>11</v>
      </c>
      <c r="D1888" s="14" t="s">
        <v>18</v>
      </c>
      <c r="E1888" s="28">
        <v>2</v>
      </c>
      <c r="F1888" s="18"/>
      <c r="G1888" s="26">
        <f>ROUND(E1888*F1888,2)</f>
        <v>0</v>
      </c>
    </row>
    <row r="1889" spans="1:8" ht="94.5" x14ac:dyDescent="0.35">
      <c r="A1889" s="16"/>
      <c r="B1889" s="16"/>
      <c r="C1889" s="16"/>
      <c r="D1889" s="17" t="s">
        <v>19</v>
      </c>
      <c r="E1889" s="27"/>
      <c r="F1889" s="16"/>
      <c r="G1889" s="27"/>
    </row>
    <row r="1890" spans="1:8" x14ac:dyDescent="0.35">
      <c r="A1890" s="13" t="s">
        <v>20</v>
      </c>
      <c r="B1890" s="13" t="s">
        <v>22</v>
      </c>
      <c r="C1890" s="13" t="s">
        <v>11</v>
      </c>
      <c r="D1890" s="14" t="s">
        <v>21</v>
      </c>
      <c r="E1890" s="28">
        <v>2</v>
      </c>
      <c r="F1890" s="18"/>
      <c r="G1890" s="26">
        <f>ROUND(E1890*F1890,2)</f>
        <v>0</v>
      </c>
    </row>
    <row r="1891" spans="1:8" ht="73.5" x14ac:dyDescent="0.35">
      <c r="A1891" s="16"/>
      <c r="B1891" s="16"/>
      <c r="C1891" s="16"/>
      <c r="D1891" s="17" t="s">
        <v>23</v>
      </c>
      <c r="E1891" s="27"/>
      <c r="F1891" s="16"/>
      <c r="G1891" s="27"/>
    </row>
    <row r="1892" spans="1:8" x14ac:dyDescent="0.35">
      <c r="A1892" s="13" t="s">
        <v>24</v>
      </c>
      <c r="B1892" s="13" t="s">
        <v>22</v>
      </c>
      <c r="C1892" s="13" t="s">
        <v>11</v>
      </c>
      <c r="D1892" s="14" t="s">
        <v>25</v>
      </c>
      <c r="E1892" s="28">
        <v>2</v>
      </c>
      <c r="F1892" s="18"/>
      <c r="G1892" s="26">
        <f>ROUND(E1892*F1892,2)</f>
        <v>0</v>
      </c>
    </row>
    <row r="1893" spans="1:8" ht="31.5" x14ac:dyDescent="0.35">
      <c r="A1893" s="16"/>
      <c r="B1893" s="16"/>
      <c r="C1893" s="16"/>
      <c r="D1893" s="17" t="s">
        <v>26</v>
      </c>
      <c r="E1893" s="27"/>
      <c r="F1893" s="16"/>
      <c r="G1893" s="27"/>
    </row>
    <row r="1894" spans="1:8" x14ac:dyDescent="0.35">
      <c r="A1894" s="13" t="s">
        <v>27</v>
      </c>
      <c r="B1894" s="13" t="s">
        <v>15</v>
      </c>
      <c r="C1894" s="13" t="s">
        <v>11</v>
      </c>
      <c r="D1894" s="14" t="s">
        <v>28</v>
      </c>
      <c r="E1894" s="28">
        <v>3</v>
      </c>
      <c r="F1894" s="18"/>
      <c r="G1894" s="26">
        <f>ROUND(E1894*F1894,2)</f>
        <v>0</v>
      </c>
    </row>
    <row r="1895" spans="1:8" ht="42" x14ac:dyDescent="0.35">
      <c r="A1895" s="16"/>
      <c r="B1895" s="16"/>
      <c r="C1895" s="16"/>
      <c r="D1895" s="17" t="s">
        <v>29</v>
      </c>
      <c r="E1895" s="27"/>
      <c r="F1895" s="16"/>
      <c r="G1895" s="27"/>
    </row>
    <row r="1896" spans="1:8" x14ac:dyDescent="0.35">
      <c r="A1896" s="13" t="s">
        <v>30</v>
      </c>
      <c r="B1896" s="13" t="s">
        <v>15</v>
      </c>
      <c r="C1896" s="13" t="s">
        <v>11</v>
      </c>
      <c r="D1896" s="14" t="s">
        <v>31</v>
      </c>
      <c r="E1896" s="28">
        <v>3</v>
      </c>
      <c r="F1896" s="18"/>
      <c r="G1896" s="26">
        <f>ROUND(E1896*F1896,2)</f>
        <v>0</v>
      </c>
    </row>
    <row r="1897" spans="1:8" ht="21" x14ac:dyDescent="0.35">
      <c r="A1897" s="16"/>
      <c r="B1897" s="16"/>
      <c r="C1897" s="16"/>
      <c r="D1897" s="17" t="s">
        <v>32</v>
      </c>
      <c r="E1897" s="27"/>
      <c r="F1897" s="16"/>
      <c r="G1897" s="27"/>
    </row>
    <row r="1898" spans="1:8" x14ac:dyDescent="0.35">
      <c r="A1898" s="16"/>
      <c r="B1898" s="16"/>
      <c r="C1898" s="16"/>
      <c r="D1898" s="19" t="s">
        <v>628</v>
      </c>
      <c r="E1898" s="29">
        <v>2</v>
      </c>
      <c r="F1898" s="9">
        <f>G1886+G1888+G1890+G1892+G1894+G1896</f>
        <v>0</v>
      </c>
      <c r="G1898" s="25">
        <f>ROUND(F1898*E1898,2)</f>
        <v>0</v>
      </c>
    </row>
    <row r="1899" spans="1:8" s="22" customFormat="1" x14ac:dyDescent="0.35">
      <c r="A1899" s="20"/>
      <c r="B1899" s="20"/>
      <c r="C1899" s="20"/>
      <c r="D1899" s="21"/>
      <c r="E1899" s="30"/>
      <c r="F1899" s="20"/>
      <c r="G1899" s="30"/>
      <c r="H1899" s="34"/>
    </row>
    <row r="1900" spans="1:8" x14ac:dyDescent="0.35">
      <c r="A1900" s="12" t="s">
        <v>629</v>
      </c>
      <c r="B1900" s="13" t="s">
        <v>10</v>
      </c>
      <c r="C1900" s="13" t="s">
        <v>11</v>
      </c>
      <c r="D1900" s="14" t="s">
        <v>630</v>
      </c>
      <c r="E1900" s="26">
        <f>E1914</f>
        <v>2</v>
      </c>
      <c r="F1900" s="15">
        <f>F1914</f>
        <v>0</v>
      </c>
      <c r="G1900" s="26">
        <f>G1914</f>
        <v>0</v>
      </c>
    </row>
    <row r="1901" spans="1:8" ht="189" x14ac:dyDescent="0.35">
      <c r="A1901" s="16"/>
      <c r="B1901" s="16"/>
      <c r="C1901" s="16"/>
      <c r="D1901" s="17" t="s">
        <v>631</v>
      </c>
      <c r="E1901" s="27"/>
      <c r="F1901" s="16"/>
      <c r="G1901" s="27"/>
    </row>
    <row r="1902" spans="1:8" x14ac:dyDescent="0.35">
      <c r="A1902" s="13" t="s">
        <v>13</v>
      </c>
      <c r="B1902" s="13" t="s">
        <v>15</v>
      </c>
      <c r="C1902" s="13" t="s">
        <v>11</v>
      </c>
      <c r="D1902" s="14" t="s">
        <v>14</v>
      </c>
      <c r="E1902" s="28">
        <v>1</v>
      </c>
      <c r="F1902" s="18"/>
      <c r="G1902" s="26">
        <f>ROUND(E1902*F1902,2)</f>
        <v>0</v>
      </c>
    </row>
    <row r="1903" spans="1:8" ht="220.5" x14ac:dyDescent="0.35">
      <c r="A1903" s="16"/>
      <c r="B1903" s="16"/>
      <c r="C1903" s="16"/>
      <c r="D1903" s="17" t="s">
        <v>16</v>
      </c>
      <c r="E1903" s="27"/>
      <c r="F1903" s="16"/>
      <c r="G1903" s="27"/>
    </row>
    <row r="1904" spans="1:8" x14ac:dyDescent="0.35">
      <c r="A1904" s="13" t="s">
        <v>17</v>
      </c>
      <c r="B1904" s="13" t="s">
        <v>15</v>
      </c>
      <c r="C1904" s="13" t="s">
        <v>11</v>
      </c>
      <c r="D1904" s="14" t="s">
        <v>18</v>
      </c>
      <c r="E1904" s="28">
        <v>1</v>
      </c>
      <c r="F1904" s="18"/>
      <c r="G1904" s="26">
        <f>ROUND(E1904*F1904,2)</f>
        <v>0</v>
      </c>
    </row>
    <row r="1905" spans="1:8" ht="94.5" x14ac:dyDescent="0.35">
      <c r="A1905" s="16"/>
      <c r="B1905" s="16"/>
      <c r="C1905" s="16"/>
      <c r="D1905" s="17" t="s">
        <v>19</v>
      </c>
      <c r="E1905" s="27"/>
      <c r="F1905" s="16"/>
      <c r="G1905" s="27"/>
    </row>
    <row r="1906" spans="1:8" x14ac:dyDescent="0.35">
      <c r="A1906" s="13" t="s">
        <v>20</v>
      </c>
      <c r="B1906" s="13" t="s">
        <v>22</v>
      </c>
      <c r="C1906" s="13" t="s">
        <v>11</v>
      </c>
      <c r="D1906" s="14" t="s">
        <v>21</v>
      </c>
      <c r="E1906" s="28">
        <v>1</v>
      </c>
      <c r="F1906" s="18"/>
      <c r="G1906" s="26">
        <f>ROUND(E1906*F1906,2)</f>
        <v>0</v>
      </c>
    </row>
    <row r="1907" spans="1:8" ht="73.5" x14ac:dyDescent="0.35">
      <c r="A1907" s="16"/>
      <c r="B1907" s="16"/>
      <c r="C1907" s="16"/>
      <c r="D1907" s="17" t="s">
        <v>23</v>
      </c>
      <c r="E1907" s="27"/>
      <c r="F1907" s="16"/>
      <c r="G1907" s="27"/>
    </row>
    <row r="1908" spans="1:8" x14ac:dyDescent="0.35">
      <c r="A1908" s="13" t="s">
        <v>24</v>
      </c>
      <c r="B1908" s="13" t="s">
        <v>22</v>
      </c>
      <c r="C1908" s="13" t="s">
        <v>11</v>
      </c>
      <c r="D1908" s="14" t="s">
        <v>25</v>
      </c>
      <c r="E1908" s="28">
        <v>1</v>
      </c>
      <c r="F1908" s="18"/>
      <c r="G1908" s="26">
        <f>ROUND(E1908*F1908,2)</f>
        <v>0</v>
      </c>
    </row>
    <row r="1909" spans="1:8" ht="31.5" x14ac:dyDescent="0.35">
      <c r="A1909" s="16"/>
      <c r="B1909" s="16"/>
      <c r="C1909" s="16"/>
      <c r="D1909" s="17" t="s">
        <v>26</v>
      </c>
      <c r="E1909" s="27"/>
      <c r="F1909" s="16"/>
      <c r="G1909" s="27"/>
    </row>
    <row r="1910" spans="1:8" x14ac:dyDescent="0.35">
      <c r="A1910" s="13" t="s">
        <v>27</v>
      </c>
      <c r="B1910" s="13" t="s">
        <v>15</v>
      </c>
      <c r="C1910" s="13" t="s">
        <v>11</v>
      </c>
      <c r="D1910" s="14" t="s">
        <v>28</v>
      </c>
      <c r="E1910" s="28">
        <v>1</v>
      </c>
      <c r="F1910" s="18"/>
      <c r="G1910" s="26">
        <f>ROUND(E1910*F1910,2)</f>
        <v>0</v>
      </c>
    </row>
    <row r="1911" spans="1:8" ht="42" x14ac:dyDescent="0.35">
      <c r="A1911" s="16"/>
      <c r="B1911" s="16"/>
      <c r="C1911" s="16"/>
      <c r="D1911" s="17" t="s">
        <v>29</v>
      </c>
      <c r="E1911" s="27"/>
      <c r="F1911" s="16"/>
      <c r="G1911" s="27"/>
    </row>
    <row r="1912" spans="1:8" x14ac:dyDescent="0.35">
      <c r="A1912" s="13" t="s">
        <v>30</v>
      </c>
      <c r="B1912" s="13" t="s">
        <v>15</v>
      </c>
      <c r="C1912" s="13" t="s">
        <v>11</v>
      </c>
      <c r="D1912" s="14" t="s">
        <v>31</v>
      </c>
      <c r="E1912" s="28">
        <v>1</v>
      </c>
      <c r="F1912" s="18"/>
      <c r="G1912" s="26">
        <f>ROUND(E1912*F1912,2)</f>
        <v>0</v>
      </c>
    </row>
    <row r="1913" spans="1:8" ht="21" x14ac:dyDescent="0.35">
      <c r="A1913" s="16"/>
      <c r="B1913" s="16"/>
      <c r="C1913" s="16"/>
      <c r="D1913" s="17" t="s">
        <v>32</v>
      </c>
      <c r="E1913" s="27"/>
      <c r="F1913" s="16"/>
      <c r="G1913" s="27"/>
    </row>
    <row r="1914" spans="1:8" x14ac:dyDescent="0.35">
      <c r="A1914" s="16"/>
      <c r="B1914" s="16"/>
      <c r="C1914" s="16"/>
      <c r="D1914" s="19" t="s">
        <v>632</v>
      </c>
      <c r="E1914" s="29">
        <v>2</v>
      </c>
      <c r="F1914" s="9">
        <f>G1902+G1904+G1906+G1908+G1910+G1912</f>
        <v>0</v>
      </c>
      <c r="G1914" s="25">
        <f>ROUND(F1914*E1914,2)</f>
        <v>0</v>
      </c>
    </row>
    <row r="1915" spans="1:8" s="22" customFormat="1" x14ac:dyDescent="0.35">
      <c r="A1915" s="20"/>
      <c r="B1915" s="20"/>
      <c r="C1915" s="20"/>
      <c r="D1915" s="21"/>
      <c r="E1915" s="30"/>
      <c r="F1915" s="20"/>
      <c r="G1915" s="30"/>
      <c r="H1915" s="34"/>
    </row>
    <row r="1916" spans="1:8" x14ac:dyDescent="0.35">
      <c r="A1916" s="12" t="s">
        <v>633</v>
      </c>
      <c r="B1916" s="13" t="s">
        <v>10</v>
      </c>
      <c r="C1916" s="13" t="s">
        <v>11</v>
      </c>
      <c r="D1916" s="14" t="s">
        <v>634</v>
      </c>
      <c r="E1916" s="26">
        <f>E1930</f>
        <v>2</v>
      </c>
      <c r="F1916" s="15">
        <f>F1930</f>
        <v>0</v>
      </c>
      <c r="G1916" s="26">
        <f>G1930</f>
        <v>0</v>
      </c>
    </row>
    <row r="1917" spans="1:8" ht="189" x14ac:dyDescent="0.35">
      <c r="A1917" s="16"/>
      <c r="B1917" s="16"/>
      <c r="C1917" s="16"/>
      <c r="D1917" s="17" t="s">
        <v>635</v>
      </c>
      <c r="E1917" s="27"/>
      <c r="F1917" s="16"/>
      <c r="G1917" s="27"/>
    </row>
    <row r="1918" spans="1:8" x14ac:dyDescent="0.35">
      <c r="A1918" s="13" t="s">
        <v>13</v>
      </c>
      <c r="B1918" s="13" t="s">
        <v>15</v>
      </c>
      <c r="C1918" s="13" t="s">
        <v>11</v>
      </c>
      <c r="D1918" s="14" t="s">
        <v>14</v>
      </c>
      <c r="E1918" s="28">
        <v>1</v>
      </c>
      <c r="F1918" s="18"/>
      <c r="G1918" s="26">
        <f>ROUND(E1918*F1918,2)</f>
        <v>0</v>
      </c>
    </row>
    <row r="1919" spans="1:8" ht="220.5" x14ac:dyDescent="0.35">
      <c r="A1919" s="16"/>
      <c r="B1919" s="16"/>
      <c r="C1919" s="16"/>
      <c r="D1919" s="17" t="s">
        <v>16</v>
      </c>
      <c r="E1919" s="27"/>
      <c r="F1919" s="16"/>
      <c r="G1919" s="27"/>
    </row>
    <row r="1920" spans="1:8" x14ac:dyDescent="0.35">
      <c r="A1920" s="13" t="s">
        <v>17</v>
      </c>
      <c r="B1920" s="13" t="s">
        <v>15</v>
      </c>
      <c r="C1920" s="13" t="s">
        <v>11</v>
      </c>
      <c r="D1920" s="14" t="s">
        <v>18</v>
      </c>
      <c r="E1920" s="28">
        <v>1</v>
      </c>
      <c r="F1920" s="18"/>
      <c r="G1920" s="26">
        <f>ROUND(E1920*F1920,2)</f>
        <v>0</v>
      </c>
    </row>
    <row r="1921" spans="1:8" ht="94.5" x14ac:dyDescent="0.35">
      <c r="A1921" s="16"/>
      <c r="B1921" s="16"/>
      <c r="C1921" s="16"/>
      <c r="D1921" s="17" t="s">
        <v>19</v>
      </c>
      <c r="E1921" s="27"/>
      <c r="F1921" s="16"/>
      <c r="G1921" s="27"/>
    </row>
    <row r="1922" spans="1:8" x14ac:dyDescent="0.35">
      <c r="A1922" s="13" t="s">
        <v>20</v>
      </c>
      <c r="B1922" s="13" t="s">
        <v>22</v>
      </c>
      <c r="C1922" s="13" t="s">
        <v>11</v>
      </c>
      <c r="D1922" s="14" t="s">
        <v>21</v>
      </c>
      <c r="E1922" s="28">
        <v>1</v>
      </c>
      <c r="F1922" s="18"/>
      <c r="G1922" s="26">
        <f>ROUND(E1922*F1922,2)</f>
        <v>0</v>
      </c>
    </row>
    <row r="1923" spans="1:8" ht="73.5" x14ac:dyDescent="0.35">
      <c r="A1923" s="16"/>
      <c r="B1923" s="16"/>
      <c r="C1923" s="16"/>
      <c r="D1923" s="17" t="s">
        <v>23</v>
      </c>
      <c r="E1923" s="27"/>
      <c r="F1923" s="16"/>
      <c r="G1923" s="27"/>
    </row>
    <row r="1924" spans="1:8" x14ac:dyDescent="0.35">
      <c r="A1924" s="13" t="s">
        <v>24</v>
      </c>
      <c r="B1924" s="13" t="s">
        <v>22</v>
      </c>
      <c r="C1924" s="13" t="s">
        <v>11</v>
      </c>
      <c r="D1924" s="14" t="s">
        <v>25</v>
      </c>
      <c r="E1924" s="28">
        <v>1</v>
      </c>
      <c r="F1924" s="18"/>
      <c r="G1924" s="26">
        <f>ROUND(E1924*F1924,2)</f>
        <v>0</v>
      </c>
    </row>
    <row r="1925" spans="1:8" ht="31.5" x14ac:dyDescent="0.35">
      <c r="A1925" s="16"/>
      <c r="B1925" s="16"/>
      <c r="C1925" s="16"/>
      <c r="D1925" s="17" t="s">
        <v>26</v>
      </c>
      <c r="E1925" s="27"/>
      <c r="F1925" s="16"/>
      <c r="G1925" s="27"/>
    </row>
    <row r="1926" spans="1:8" x14ac:dyDescent="0.35">
      <c r="A1926" s="13" t="s">
        <v>27</v>
      </c>
      <c r="B1926" s="13" t="s">
        <v>15</v>
      </c>
      <c r="C1926" s="13" t="s">
        <v>11</v>
      </c>
      <c r="D1926" s="14" t="s">
        <v>28</v>
      </c>
      <c r="E1926" s="28">
        <v>1</v>
      </c>
      <c r="F1926" s="18"/>
      <c r="G1926" s="26">
        <f>ROUND(E1926*F1926,2)</f>
        <v>0</v>
      </c>
    </row>
    <row r="1927" spans="1:8" ht="42" x14ac:dyDescent="0.35">
      <c r="A1927" s="16"/>
      <c r="B1927" s="16"/>
      <c r="C1927" s="16"/>
      <c r="D1927" s="17" t="s">
        <v>29</v>
      </c>
      <c r="E1927" s="27"/>
      <c r="F1927" s="16"/>
      <c r="G1927" s="27"/>
    </row>
    <row r="1928" spans="1:8" x14ac:dyDescent="0.35">
      <c r="A1928" s="13" t="s">
        <v>30</v>
      </c>
      <c r="B1928" s="13" t="s">
        <v>15</v>
      </c>
      <c r="C1928" s="13" t="s">
        <v>11</v>
      </c>
      <c r="D1928" s="14" t="s">
        <v>31</v>
      </c>
      <c r="E1928" s="28">
        <v>1</v>
      </c>
      <c r="F1928" s="18"/>
      <c r="G1928" s="26">
        <f>ROUND(E1928*F1928,2)</f>
        <v>0</v>
      </c>
    </row>
    <row r="1929" spans="1:8" ht="21" x14ac:dyDescent="0.35">
      <c r="A1929" s="16"/>
      <c r="B1929" s="16"/>
      <c r="C1929" s="16"/>
      <c r="D1929" s="17" t="s">
        <v>32</v>
      </c>
      <c r="E1929" s="27"/>
      <c r="F1929" s="16"/>
      <c r="G1929" s="27"/>
    </row>
    <row r="1930" spans="1:8" x14ac:dyDescent="0.35">
      <c r="A1930" s="16"/>
      <c r="B1930" s="16"/>
      <c r="C1930" s="16"/>
      <c r="D1930" s="19" t="s">
        <v>636</v>
      </c>
      <c r="E1930" s="29">
        <v>2</v>
      </c>
      <c r="F1930" s="9">
        <f>G1918+G1920+G1922+G1924+G1926+G1928</f>
        <v>0</v>
      </c>
      <c r="G1930" s="25">
        <f>ROUND(F1930*E1930,2)</f>
        <v>0</v>
      </c>
    </row>
    <row r="1931" spans="1:8" s="22" customFormat="1" x14ac:dyDescent="0.35">
      <c r="A1931" s="20"/>
      <c r="B1931" s="20"/>
      <c r="C1931" s="20"/>
      <c r="D1931" s="21"/>
      <c r="E1931" s="30"/>
      <c r="F1931" s="20"/>
      <c r="G1931" s="30"/>
      <c r="H1931" s="34"/>
    </row>
    <row r="1932" spans="1:8" x14ac:dyDescent="0.35">
      <c r="A1932" s="12" t="s">
        <v>637</v>
      </c>
      <c r="B1932" s="13" t="s">
        <v>10</v>
      </c>
      <c r="C1932" s="13" t="s">
        <v>11</v>
      </c>
      <c r="D1932" s="14" t="s">
        <v>638</v>
      </c>
      <c r="E1932" s="26">
        <f>E1946</f>
        <v>2</v>
      </c>
      <c r="F1932" s="15">
        <f>F1946</f>
        <v>0</v>
      </c>
      <c r="G1932" s="26">
        <f>G1946</f>
        <v>0</v>
      </c>
    </row>
    <row r="1933" spans="1:8" ht="199.5" x14ac:dyDescent="0.35">
      <c r="A1933" s="16"/>
      <c r="B1933" s="16"/>
      <c r="C1933" s="16"/>
      <c r="D1933" s="17" t="s">
        <v>639</v>
      </c>
      <c r="E1933" s="27"/>
      <c r="F1933" s="16"/>
      <c r="G1933" s="27"/>
    </row>
    <row r="1934" spans="1:8" x14ac:dyDescent="0.35">
      <c r="A1934" s="13" t="s">
        <v>13</v>
      </c>
      <c r="B1934" s="13" t="s">
        <v>15</v>
      </c>
      <c r="C1934" s="13" t="s">
        <v>11</v>
      </c>
      <c r="D1934" s="14" t="s">
        <v>14</v>
      </c>
      <c r="E1934" s="28">
        <v>1</v>
      </c>
      <c r="F1934" s="18"/>
      <c r="G1934" s="26">
        <f>ROUND(E1934*F1934,2)</f>
        <v>0</v>
      </c>
    </row>
    <row r="1935" spans="1:8" ht="220.5" x14ac:dyDescent="0.35">
      <c r="A1935" s="16"/>
      <c r="B1935" s="16"/>
      <c r="C1935" s="16"/>
      <c r="D1935" s="17" t="s">
        <v>16</v>
      </c>
      <c r="E1935" s="27"/>
      <c r="F1935" s="16"/>
      <c r="G1935" s="27"/>
    </row>
    <row r="1936" spans="1:8" x14ac:dyDescent="0.35">
      <c r="A1936" s="13" t="s">
        <v>17</v>
      </c>
      <c r="B1936" s="13" t="s">
        <v>15</v>
      </c>
      <c r="C1936" s="13" t="s">
        <v>11</v>
      </c>
      <c r="D1936" s="14" t="s">
        <v>18</v>
      </c>
      <c r="E1936" s="28">
        <v>1</v>
      </c>
      <c r="F1936" s="18"/>
      <c r="G1936" s="26">
        <f>ROUND(E1936*F1936,2)</f>
        <v>0</v>
      </c>
    </row>
    <row r="1937" spans="1:8" ht="94.5" x14ac:dyDescent="0.35">
      <c r="A1937" s="16"/>
      <c r="B1937" s="16"/>
      <c r="C1937" s="16"/>
      <c r="D1937" s="17" t="s">
        <v>19</v>
      </c>
      <c r="E1937" s="27"/>
      <c r="F1937" s="16"/>
      <c r="G1937" s="27"/>
    </row>
    <row r="1938" spans="1:8" x14ac:dyDescent="0.35">
      <c r="A1938" s="13" t="s">
        <v>20</v>
      </c>
      <c r="B1938" s="13" t="s">
        <v>22</v>
      </c>
      <c r="C1938" s="13" t="s">
        <v>11</v>
      </c>
      <c r="D1938" s="14" t="s">
        <v>21</v>
      </c>
      <c r="E1938" s="28">
        <v>1</v>
      </c>
      <c r="F1938" s="18"/>
      <c r="G1938" s="26">
        <f>ROUND(E1938*F1938,2)</f>
        <v>0</v>
      </c>
    </row>
    <row r="1939" spans="1:8" ht="73.5" x14ac:dyDescent="0.35">
      <c r="A1939" s="16"/>
      <c r="B1939" s="16"/>
      <c r="C1939" s="16"/>
      <c r="D1939" s="17" t="s">
        <v>23</v>
      </c>
      <c r="E1939" s="27"/>
      <c r="F1939" s="16"/>
      <c r="G1939" s="27"/>
    </row>
    <row r="1940" spans="1:8" x14ac:dyDescent="0.35">
      <c r="A1940" s="13" t="s">
        <v>24</v>
      </c>
      <c r="B1940" s="13" t="s">
        <v>22</v>
      </c>
      <c r="C1940" s="13" t="s">
        <v>11</v>
      </c>
      <c r="D1940" s="14" t="s">
        <v>25</v>
      </c>
      <c r="E1940" s="28">
        <v>1</v>
      </c>
      <c r="F1940" s="18"/>
      <c r="G1940" s="26">
        <f>ROUND(E1940*F1940,2)</f>
        <v>0</v>
      </c>
    </row>
    <row r="1941" spans="1:8" ht="31.5" x14ac:dyDescent="0.35">
      <c r="A1941" s="16"/>
      <c r="B1941" s="16"/>
      <c r="C1941" s="16"/>
      <c r="D1941" s="17" t="s">
        <v>26</v>
      </c>
      <c r="E1941" s="27"/>
      <c r="F1941" s="16"/>
      <c r="G1941" s="27"/>
    </row>
    <row r="1942" spans="1:8" x14ac:dyDescent="0.35">
      <c r="A1942" s="13" t="s">
        <v>27</v>
      </c>
      <c r="B1942" s="13" t="s">
        <v>15</v>
      </c>
      <c r="C1942" s="13" t="s">
        <v>11</v>
      </c>
      <c r="D1942" s="14" t="s">
        <v>28</v>
      </c>
      <c r="E1942" s="28">
        <v>1</v>
      </c>
      <c r="F1942" s="18"/>
      <c r="G1942" s="26">
        <f>ROUND(E1942*F1942,2)</f>
        <v>0</v>
      </c>
    </row>
    <row r="1943" spans="1:8" ht="42" x14ac:dyDescent="0.35">
      <c r="A1943" s="16"/>
      <c r="B1943" s="16"/>
      <c r="C1943" s="16"/>
      <c r="D1943" s="17" t="s">
        <v>29</v>
      </c>
      <c r="E1943" s="27"/>
      <c r="F1943" s="16"/>
      <c r="G1943" s="27"/>
    </row>
    <row r="1944" spans="1:8" x14ac:dyDescent="0.35">
      <c r="A1944" s="13" t="s">
        <v>30</v>
      </c>
      <c r="B1944" s="13" t="s">
        <v>15</v>
      </c>
      <c r="C1944" s="13" t="s">
        <v>11</v>
      </c>
      <c r="D1944" s="14" t="s">
        <v>31</v>
      </c>
      <c r="E1944" s="28">
        <v>1</v>
      </c>
      <c r="F1944" s="18"/>
      <c r="G1944" s="26">
        <f>ROUND(E1944*F1944,2)</f>
        <v>0</v>
      </c>
    </row>
    <row r="1945" spans="1:8" ht="21" x14ac:dyDescent="0.35">
      <c r="A1945" s="16"/>
      <c r="B1945" s="16"/>
      <c r="C1945" s="16"/>
      <c r="D1945" s="17" t="s">
        <v>32</v>
      </c>
      <c r="E1945" s="27"/>
      <c r="F1945" s="16"/>
      <c r="G1945" s="27"/>
    </row>
    <row r="1946" spans="1:8" x14ac:dyDescent="0.35">
      <c r="A1946" s="16"/>
      <c r="B1946" s="16"/>
      <c r="C1946" s="16"/>
      <c r="D1946" s="19" t="s">
        <v>640</v>
      </c>
      <c r="E1946" s="29">
        <v>2</v>
      </c>
      <c r="F1946" s="9">
        <f>G1934+G1936+G1938+G1940+G1942+G1944</f>
        <v>0</v>
      </c>
      <c r="G1946" s="25">
        <f>ROUND(F1946*E1946,2)</f>
        <v>0</v>
      </c>
    </row>
    <row r="1947" spans="1:8" s="22" customFormat="1" x14ac:dyDescent="0.35">
      <c r="A1947" s="20"/>
      <c r="B1947" s="20"/>
      <c r="C1947" s="20"/>
      <c r="D1947" s="21"/>
      <c r="E1947" s="30"/>
      <c r="F1947" s="20"/>
      <c r="G1947" s="30"/>
      <c r="H1947" s="34"/>
    </row>
    <row r="1948" spans="1:8" x14ac:dyDescent="0.35">
      <c r="A1948" s="12" t="s">
        <v>46</v>
      </c>
      <c r="B1948" s="13" t="s">
        <v>10</v>
      </c>
      <c r="C1948" s="13" t="s">
        <v>48</v>
      </c>
      <c r="D1948" s="14" t="s">
        <v>47</v>
      </c>
      <c r="E1948" s="26">
        <f>E1951</f>
        <v>600</v>
      </c>
      <c r="F1948" s="15">
        <f>F1951</f>
        <v>0</v>
      </c>
      <c r="G1948" s="26">
        <f>G1951</f>
        <v>0</v>
      </c>
    </row>
    <row r="1949" spans="1:8" ht="304.5" x14ac:dyDescent="0.35">
      <c r="A1949" s="16"/>
      <c r="B1949" s="16"/>
      <c r="C1949" s="16"/>
      <c r="D1949" s="17" t="s">
        <v>49</v>
      </c>
      <c r="E1949" s="27"/>
      <c r="F1949" s="16"/>
      <c r="G1949" s="27"/>
    </row>
    <row r="1950" spans="1:8" x14ac:dyDescent="0.35">
      <c r="A1950" s="13" t="s">
        <v>50</v>
      </c>
      <c r="B1950" s="13" t="s">
        <v>15</v>
      </c>
      <c r="C1950" s="13" t="s">
        <v>48</v>
      </c>
      <c r="D1950" s="14" t="s">
        <v>51</v>
      </c>
      <c r="E1950" s="28">
        <v>1</v>
      </c>
      <c r="F1950" s="18"/>
      <c r="G1950" s="26">
        <f>ROUND(E1950*F1950,2)</f>
        <v>0</v>
      </c>
    </row>
    <row r="1951" spans="1:8" x14ac:dyDescent="0.35">
      <c r="A1951" s="16"/>
      <c r="B1951" s="16"/>
      <c r="C1951" s="16"/>
      <c r="D1951" s="19" t="s">
        <v>52</v>
      </c>
      <c r="E1951" s="29">
        <v>600</v>
      </c>
      <c r="F1951" s="9">
        <f>G1950</f>
        <v>0</v>
      </c>
      <c r="G1951" s="25">
        <f>ROUND(F1951*E1951,2)</f>
        <v>0</v>
      </c>
    </row>
    <row r="1952" spans="1:8" s="22" customFormat="1" x14ac:dyDescent="0.35">
      <c r="A1952" s="20"/>
      <c r="B1952" s="20"/>
      <c r="C1952" s="20"/>
      <c r="D1952" s="21"/>
      <c r="E1952" s="30"/>
      <c r="F1952" s="20"/>
      <c r="G1952" s="30"/>
      <c r="H1952" s="34"/>
    </row>
    <row r="1953" spans="1:8" x14ac:dyDescent="0.35">
      <c r="A1953" s="12" t="s">
        <v>53</v>
      </c>
      <c r="B1953" s="13" t="s">
        <v>10</v>
      </c>
      <c r="C1953" s="13" t="s">
        <v>55</v>
      </c>
      <c r="D1953" s="14" t="s">
        <v>54</v>
      </c>
      <c r="E1953" s="26">
        <f>E1957</f>
        <v>1179.5999999999999</v>
      </c>
      <c r="F1953" s="15">
        <f>F1957</f>
        <v>0</v>
      </c>
      <c r="G1953" s="26">
        <f>G1957</f>
        <v>0</v>
      </c>
    </row>
    <row r="1954" spans="1:8" ht="42" x14ac:dyDescent="0.35">
      <c r="A1954" s="16"/>
      <c r="B1954" s="16"/>
      <c r="C1954" s="16"/>
      <c r="D1954" s="17" t="s">
        <v>56</v>
      </c>
      <c r="E1954" s="27"/>
      <c r="F1954" s="16"/>
      <c r="G1954" s="27"/>
    </row>
    <row r="1955" spans="1:8" x14ac:dyDescent="0.35">
      <c r="A1955" s="13" t="s">
        <v>57</v>
      </c>
      <c r="B1955" s="13" t="s">
        <v>15</v>
      </c>
      <c r="C1955" s="13" t="s">
        <v>59</v>
      </c>
      <c r="D1955" s="14" t="s">
        <v>58</v>
      </c>
      <c r="E1955" s="28">
        <v>1</v>
      </c>
      <c r="F1955" s="18"/>
      <c r="G1955" s="26">
        <f>ROUND(E1955*F1955,2)</f>
        <v>0</v>
      </c>
    </row>
    <row r="1956" spans="1:8" x14ac:dyDescent="0.35">
      <c r="A1956" s="13" t="s">
        <v>60</v>
      </c>
      <c r="B1956" s="13" t="s">
        <v>15</v>
      </c>
      <c r="C1956" s="13" t="s">
        <v>59</v>
      </c>
      <c r="D1956" s="14" t="s">
        <v>61</v>
      </c>
      <c r="E1956" s="28">
        <v>1.2</v>
      </c>
      <c r="F1956" s="18"/>
      <c r="G1956" s="26">
        <f>ROUND(E1956*F1956,2)</f>
        <v>0</v>
      </c>
    </row>
    <row r="1957" spans="1:8" x14ac:dyDescent="0.35">
      <c r="A1957" s="16"/>
      <c r="B1957" s="16"/>
      <c r="C1957" s="16"/>
      <c r="D1957" s="19" t="s">
        <v>62</v>
      </c>
      <c r="E1957" s="29">
        <v>1179.5999999999999</v>
      </c>
      <c r="F1957" s="9">
        <f>G1955+G1956</f>
        <v>0</v>
      </c>
      <c r="G1957" s="25">
        <f>ROUND(F1957*E1957,2)</f>
        <v>0</v>
      </c>
    </row>
    <row r="1958" spans="1:8" s="22" customFormat="1" x14ac:dyDescent="0.35">
      <c r="A1958" s="20"/>
      <c r="B1958" s="20"/>
      <c r="C1958" s="20"/>
      <c r="D1958" s="21"/>
      <c r="E1958" s="30"/>
      <c r="F1958" s="20"/>
      <c r="G1958" s="30"/>
      <c r="H1958" s="34"/>
    </row>
    <row r="1959" spans="1:8" x14ac:dyDescent="0.35">
      <c r="A1959" s="13" t="s">
        <v>63</v>
      </c>
      <c r="B1959" s="13" t="s">
        <v>10</v>
      </c>
      <c r="C1959" s="13" t="s">
        <v>11</v>
      </c>
      <c r="D1959" s="14" t="s">
        <v>64</v>
      </c>
      <c r="E1959" s="29">
        <v>10</v>
      </c>
      <c r="F1959" s="18"/>
      <c r="G1959" s="26">
        <f>ROUND(E1959*F1959,2)</f>
        <v>0</v>
      </c>
    </row>
    <row r="1960" spans="1:8" ht="84" x14ac:dyDescent="0.35">
      <c r="A1960" s="16"/>
      <c r="B1960" s="16"/>
      <c r="C1960" s="16"/>
      <c r="D1960" s="17" t="s">
        <v>65</v>
      </c>
      <c r="E1960" s="27"/>
      <c r="F1960" s="16"/>
      <c r="G1960" s="27"/>
    </row>
    <row r="1961" spans="1:8" x14ac:dyDescent="0.35">
      <c r="A1961" s="16"/>
      <c r="B1961" s="16"/>
      <c r="C1961" s="16"/>
      <c r="D1961" s="17"/>
      <c r="E1961" s="27"/>
      <c r="F1961" s="16"/>
      <c r="G1961" s="27"/>
    </row>
    <row r="1962" spans="1:8" x14ac:dyDescent="0.35">
      <c r="A1962" s="16"/>
      <c r="B1962" s="16"/>
      <c r="C1962" s="16"/>
      <c r="D1962" s="19" t="s">
        <v>641</v>
      </c>
      <c r="E1962" s="29">
        <v>1</v>
      </c>
      <c r="F1962" s="9">
        <f>G1898+G1914+G1930+G1946+G1951+G1957+G1959</f>
        <v>0</v>
      </c>
      <c r="G1962" s="25">
        <f>ROUND(F1962*E1962,2)</f>
        <v>0</v>
      </c>
    </row>
    <row r="1963" spans="1:8" s="22" customFormat="1" x14ac:dyDescent="0.35">
      <c r="A1963" s="20"/>
      <c r="B1963" s="20"/>
      <c r="C1963" s="20"/>
      <c r="D1963" s="21"/>
      <c r="E1963" s="30"/>
      <c r="F1963" s="20"/>
      <c r="G1963" s="30"/>
      <c r="H1963" s="34"/>
    </row>
    <row r="1964" spans="1:8" x14ac:dyDescent="0.35">
      <c r="A1964" s="16"/>
      <c r="B1964" s="16"/>
      <c r="C1964" s="16"/>
      <c r="D1964" s="19" t="s">
        <v>642</v>
      </c>
      <c r="E1964" s="29">
        <v>1</v>
      </c>
      <c r="F1964" s="9">
        <f>G1881+G1962</f>
        <v>0</v>
      </c>
      <c r="G1964" s="25">
        <f>ROUND(F1964*E1964,2)</f>
        <v>0</v>
      </c>
    </row>
    <row r="1965" spans="1:8" s="22" customFormat="1" x14ac:dyDescent="0.35">
      <c r="A1965" s="20"/>
      <c r="B1965" s="20"/>
      <c r="C1965" s="20"/>
      <c r="D1965" s="21"/>
      <c r="E1965" s="30"/>
      <c r="F1965" s="20"/>
      <c r="G1965" s="30"/>
      <c r="H1965" s="34"/>
    </row>
    <row r="1966" spans="1:8" x14ac:dyDescent="0.35">
      <c r="A1966" s="10" t="s">
        <v>643</v>
      </c>
      <c r="B1966" s="10" t="s">
        <v>2</v>
      </c>
      <c r="C1966" s="10" t="s">
        <v>3</v>
      </c>
      <c r="D1966" s="11" t="s">
        <v>644</v>
      </c>
      <c r="E1966" s="25">
        <f>E2055</f>
        <v>1</v>
      </c>
      <c r="F1966" s="9">
        <f>F2055</f>
        <v>0</v>
      </c>
      <c r="G1966" s="25">
        <f>G2055</f>
        <v>0</v>
      </c>
    </row>
    <row r="1967" spans="1:8" x14ac:dyDescent="0.35">
      <c r="A1967" s="10" t="s">
        <v>645</v>
      </c>
      <c r="B1967" s="10" t="s">
        <v>2</v>
      </c>
      <c r="C1967" s="10" t="s">
        <v>3</v>
      </c>
      <c r="D1967" s="11" t="s">
        <v>379</v>
      </c>
      <c r="E1967" s="25">
        <f>E2012</f>
        <v>1</v>
      </c>
      <c r="F1967" s="9">
        <f>F2012</f>
        <v>0</v>
      </c>
      <c r="G1967" s="25">
        <f>G2012</f>
        <v>0</v>
      </c>
    </row>
    <row r="1968" spans="1:8" x14ac:dyDescent="0.35">
      <c r="A1968" s="12" t="s">
        <v>646</v>
      </c>
      <c r="B1968" s="13" t="s">
        <v>10</v>
      </c>
      <c r="C1968" s="13" t="s">
        <v>11</v>
      </c>
      <c r="D1968" s="14" t="s">
        <v>647</v>
      </c>
      <c r="E1968" s="26">
        <f>E1974</f>
        <v>1</v>
      </c>
      <c r="F1968" s="15">
        <f>F1974</f>
        <v>0</v>
      </c>
      <c r="G1968" s="26">
        <f>G1974</f>
        <v>0</v>
      </c>
    </row>
    <row r="1969" spans="1:8" ht="105" x14ac:dyDescent="0.35">
      <c r="A1969" s="16"/>
      <c r="B1969" s="16"/>
      <c r="C1969" s="16"/>
      <c r="D1969" s="17" t="s">
        <v>648</v>
      </c>
      <c r="E1969" s="27"/>
      <c r="F1969" s="16"/>
      <c r="G1969" s="27"/>
    </row>
    <row r="1970" spans="1:8" x14ac:dyDescent="0.35">
      <c r="A1970" s="13" t="s">
        <v>649</v>
      </c>
      <c r="B1970" s="13" t="s">
        <v>15</v>
      </c>
      <c r="C1970" s="13" t="s">
        <v>11</v>
      </c>
      <c r="D1970" s="14" t="s">
        <v>650</v>
      </c>
      <c r="E1970" s="28">
        <v>1</v>
      </c>
      <c r="F1970" s="18"/>
      <c r="G1970" s="26">
        <f>ROUND(E1970*F1970,2)</f>
        <v>0</v>
      </c>
    </row>
    <row r="1971" spans="1:8" x14ac:dyDescent="0.35">
      <c r="A1971" s="13" t="s">
        <v>651</v>
      </c>
      <c r="B1971" s="13" t="s">
        <v>15</v>
      </c>
      <c r="C1971" s="13" t="s">
        <v>11</v>
      </c>
      <c r="D1971" s="14" t="s">
        <v>652</v>
      </c>
      <c r="E1971" s="28">
        <v>1</v>
      </c>
      <c r="F1971" s="18"/>
      <c r="G1971" s="26">
        <f>ROUND(E1971*F1971,2)</f>
        <v>0</v>
      </c>
    </row>
    <row r="1972" spans="1:8" x14ac:dyDescent="0.35">
      <c r="A1972" s="13" t="s">
        <v>653</v>
      </c>
      <c r="B1972" s="13" t="s">
        <v>15</v>
      </c>
      <c r="C1972" s="13" t="s">
        <v>11</v>
      </c>
      <c r="D1972" s="14" t="s">
        <v>654</v>
      </c>
      <c r="E1972" s="28">
        <v>1</v>
      </c>
      <c r="F1972" s="18"/>
      <c r="G1972" s="26">
        <f>ROUND(E1972*F1972,2)</f>
        <v>0</v>
      </c>
    </row>
    <row r="1973" spans="1:8" x14ac:dyDescent="0.35">
      <c r="A1973" s="13" t="s">
        <v>655</v>
      </c>
      <c r="B1973" s="13" t="s">
        <v>15</v>
      </c>
      <c r="C1973" s="13" t="s">
        <v>11</v>
      </c>
      <c r="D1973" s="14" t="s">
        <v>656</v>
      </c>
      <c r="E1973" s="28">
        <v>1</v>
      </c>
      <c r="F1973" s="18"/>
      <c r="G1973" s="26">
        <f>ROUND(E1973*F1973,2)</f>
        <v>0</v>
      </c>
    </row>
    <row r="1974" spans="1:8" x14ac:dyDescent="0.35">
      <c r="A1974" s="16"/>
      <c r="B1974" s="16"/>
      <c r="C1974" s="16"/>
      <c r="D1974" s="19" t="s">
        <v>657</v>
      </c>
      <c r="E1974" s="29">
        <v>1</v>
      </c>
      <c r="F1974" s="9">
        <f>G1970+G1971+G1972+G1973</f>
        <v>0</v>
      </c>
      <c r="G1974" s="25">
        <f>ROUND(F1974*E1974,2)</f>
        <v>0</v>
      </c>
    </row>
    <row r="1975" spans="1:8" s="22" customFormat="1" x14ac:dyDescent="0.35">
      <c r="A1975" s="20"/>
      <c r="B1975" s="20"/>
      <c r="C1975" s="20"/>
      <c r="D1975" s="21"/>
      <c r="E1975" s="30"/>
      <c r="F1975" s="20"/>
      <c r="G1975" s="30"/>
      <c r="H1975" s="34"/>
    </row>
    <row r="1976" spans="1:8" x14ac:dyDescent="0.35">
      <c r="A1976" s="13" t="s">
        <v>658</v>
      </c>
      <c r="B1976" s="13" t="s">
        <v>10</v>
      </c>
      <c r="C1976" s="13" t="s">
        <v>11</v>
      </c>
      <c r="D1976" s="14" t="s">
        <v>659</v>
      </c>
      <c r="E1976" s="29">
        <v>5</v>
      </c>
      <c r="F1976" s="18"/>
      <c r="G1976" s="26">
        <f>ROUND(E1976*F1976,2)</f>
        <v>0</v>
      </c>
    </row>
    <row r="1977" spans="1:8" ht="31.5" x14ac:dyDescent="0.35">
      <c r="A1977" s="16"/>
      <c r="B1977" s="16"/>
      <c r="C1977" s="16"/>
      <c r="D1977" s="17" t="s">
        <v>660</v>
      </c>
      <c r="E1977" s="27"/>
      <c r="F1977" s="16"/>
      <c r="G1977" s="27"/>
    </row>
    <row r="1978" spans="1:8" x14ac:dyDescent="0.35">
      <c r="A1978" s="16"/>
      <c r="B1978" s="16"/>
      <c r="C1978" s="16"/>
      <c r="D1978" s="17"/>
      <c r="E1978" s="27"/>
      <c r="F1978" s="16"/>
      <c r="G1978" s="27"/>
    </row>
    <row r="1979" spans="1:8" x14ac:dyDescent="0.35">
      <c r="A1979" s="13" t="s">
        <v>412</v>
      </c>
      <c r="B1979" s="13" t="s">
        <v>10</v>
      </c>
      <c r="C1979" s="13" t="s">
        <v>11</v>
      </c>
      <c r="D1979" s="14" t="s">
        <v>413</v>
      </c>
      <c r="E1979" s="29">
        <v>2</v>
      </c>
      <c r="F1979" s="18"/>
      <c r="G1979" s="26">
        <f>ROUND(E1979*F1979,2)</f>
        <v>0</v>
      </c>
    </row>
    <row r="1980" spans="1:8" ht="147" x14ac:dyDescent="0.35">
      <c r="A1980" s="16"/>
      <c r="B1980" s="16"/>
      <c r="C1980" s="16"/>
      <c r="D1980" s="17" t="s">
        <v>414</v>
      </c>
      <c r="E1980" s="27"/>
      <c r="F1980" s="16"/>
      <c r="G1980" s="27"/>
    </row>
    <row r="1981" spans="1:8" x14ac:dyDescent="0.35">
      <c r="A1981" s="16"/>
      <c r="B1981" s="16"/>
      <c r="C1981" s="16"/>
      <c r="D1981" s="17"/>
      <c r="E1981" s="27"/>
      <c r="F1981" s="16"/>
      <c r="G1981" s="27"/>
    </row>
    <row r="1982" spans="1:8" x14ac:dyDescent="0.35">
      <c r="A1982" s="12" t="s">
        <v>661</v>
      </c>
      <c r="B1982" s="13" t="s">
        <v>10</v>
      </c>
      <c r="C1982" s="13" t="s">
        <v>11</v>
      </c>
      <c r="D1982" s="14" t="s">
        <v>662</v>
      </c>
      <c r="E1982" s="26">
        <f>E1987</f>
        <v>1</v>
      </c>
      <c r="F1982" s="15">
        <f>F1987</f>
        <v>0</v>
      </c>
      <c r="G1982" s="26">
        <f>G1987</f>
        <v>0</v>
      </c>
    </row>
    <row r="1983" spans="1:8" ht="147" x14ac:dyDescent="0.35">
      <c r="A1983" s="16"/>
      <c r="B1983" s="16"/>
      <c r="C1983" s="16"/>
      <c r="D1983" s="17" t="s">
        <v>663</v>
      </c>
      <c r="E1983" s="27"/>
      <c r="F1983" s="16"/>
      <c r="G1983" s="27"/>
    </row>
    <row r="1984" spans="1:8" x14ac:dyDescent="0.35">
      <c r="A1984" s="13" t="s">
        <v>664</v>
      </c>
      <c r="B1984" s="13" t="s">
        <v>15</v>
      </c>
      <c r="C1984" s="13" t="s">
        <v>11</v>
      </c>
      <c r="D1984" s="14" t="s">
        <v>665</v>
      </c>
      <c r="E1984" s="28">
        <v>1</v>
      </c>
      <c r="F1984" s="18"/>
      <c r="G1984" s="26">
        <f>ROUND(E1984*F1984,2)</f>
        <v>0</v>
      </c>
    </row>
    <row r="1985" spans="1:8" x14ac:dyDescent="0.35">
      <c r="A1985" s="13" t="s">
        <v>666</v>
      </c>
      <c r="B1985" s="13" t="s">
        <v>15</v>
      </c>
      <c r="C1985" s="13" t="s">
        <v>11</v>
      </c>
      <c r="D1985" s="14" t="s">
        <v>667</v>
      </c>
      <c r="E1985" s="28">
        <v>3</v>
      </c>
      <c r="F1985" s="18"/>
      <c r="G1985" s="26">
        <f>ROUND(E1985*F1985,2)</f>
        <v>0</v>
      </c>
    </row>
    <row r="1986" spans="1:8" x14ac:dyDescent="0.35">
      <c r="A1986" s="13" t="s">
        <v>668</v>
      </c>
      <c r="B1986" s="13" t="s">
        <v>15</v>
      </c>
      <c r="C1986" s="13" t="s">
        <v>11</v>
      </c>
      <c r="D1986" s="14" t="s">
        <v>669</v>
      </c>
      <c r="E1986" s="28">
        <v>1</v>
      </c>
      <c r="F1986" s="18"/>
      <c r="G1986" s="26">
        <f>ROUND(E1986*F1986,2)</f>
        <v>0</v>
      </c>
    </row>
    <row r="1987" spans="1:8" x14ac:dyDescent="0.35">
      <c r="A1987" s="16"/>
      <c r="B1987" s="16"/>
      <c r="C1987" s="16"/>
      <c r="D1987" s="19" t="s">
        <v>670</v>
      </c>
      <c r="E1987" s="29">
        <v>1</v>
      </c>
      <c r="F1987" s="9">
        <f>G1984+G1985+G1986</f>
        <v>0</v>
      </c>
      <c r="G1987" s="25">
        <f>ROUND(F1987*E1987,2)</f>
        <v>0</v>
      </c>
    </row>
    <row r="1988" spans="1:8" s="22" customFormat="1" x14ac:dyDescent="0.35">
      <c r="A1988" s="20"/>
      <c r="B1988" s="20"/>
      <c r="C1988" s="20"/>
      <c r="D1988" s="21"/>
      <c r="E1988" s="30"/>
      <c r="F1988" s="20"/>
      <c r="G1988" s="30"/>
      <c r="H1988" s="34"/>
    </row>
    <row r="1989" spans="1:8" x14ac:dyDescent="0.35">
      <c r="A1989" s="12" t="s">
        <v>671</v>
      </c>
      <c r="B1989" s="13" t="s">
        <v>10</v>
      </c>
      <c r="C1989" s="13" t="s">
        <v>11</v>
      </c>
      <c r="D1989" s="14" t="s">
        <v>672</v>
      </c>
      <c r="E1989" s="26">
        <f>E1995</f>
        <v>1</v>
      </c>
      <c r="F1989" s="15">
        <f>F1995</f>
        <v>0</v>
      </c>
      <c r="G1989" s="26">
        <f>G1995</f>
        <v>0</v>
      </c>
    </row>
    <row r="1990" spans="1:8" ht="136.5" x14ac:dyDescent="0.35">
      <c r="A1990" s="16"/>
      <c r="B1990" s="16"/>
      <c r="C1990" s="16"/>
      <c r="D1990" s="17" t="s">
        <v>673</v>
      </c>
      <c r="E1990" s="27"/>
      <c r="F1990" s="16"/>
      <c r="G1990" s="27"/>
    </row>
    <row r="1991" spans="1:8" x14ac:dyDescent="0.35">
      <c r="A1991" s="13" t="s">
        <v>674</v>
      </c>
      <c r="B1991" s="13" t="s">
        <v>15</v>
      </c>
      <c r="C1991" s="13" t="s">
        <v>11</v>
      </c>
      <c r="D1991" s="14" t="s">
        <v>675</v>
      </c>
      <c r="E1991" s="28">
        <v>1</v>
      </c>
      <c r="F1991" s="18"/>
      <c r="G1991" s="26">
        <f>ROUND(E1991*F1991,2)</f>
        <v>0</v>
      </c>
    </row>
    <row r="1992" spans="1:8" x14ac:dyDescent="0.35">
      <c r="A1992" s="13" t="s">
        <v>676</v>
      </c>
      <c r="B1992" s="13" t="s">
        <v>15</v>
      </c>
      <c r="C1992" s="13" t="s">
        <v>11</v>
      </c>
      <c r="D1992" s="14" t="s">
        <v>677</v>
      </c>
      <c r="E1992" s="28">
        <v>1</v>
      </c>
      <c r="F1992" s="18"/>
      <c r="G1992" s="26">
        <f>ROUND(E1992*F1992,2)</f>
        <v>0</v>
      </c>
    </row>
    <row r="1993" spans="1:8" x14ac:dyDescent="0.35">
      <c r="A1993" s="13" t="s">
        <v>678</v>
      </c>
      <c r="B1993" s="13" t="s">
        <v>15</v>
      </c>
      <c r="C1993" s="13" t="s">
        <v>11</v>
      </c>
      <c r="D1993" s="14" t="s">
        <v>679</v>
      </c>
      <c r="E1993" s="28">
        <v>1</v>
      </c>
      <c r="F1993" s="18"/>
      <c r="G1993" s="26">
        <f>ROUND(E1993*F1993,2)</f>
        <v>0</v>
      </c>
    </row>
    <row r="1994" spans="1:8" x14ac:dyDescent="0.35">
      <c r="A1994" s="13" t="s">
        <v>680</v>
      </c>
      <c r="B1994" s="13" t="s">
        <v>15</v>
      </c>
      <c r="C1994" s="13" t="s">
        <v>11</v>
      </c>
      <c r="D1994" s="14" t="s">
        <v>681</v>
      </c>
      <c r="E1994" s="28">
        <v>2</v>
      </c>
      <c r="F1994" s="18"/>
      <c r="G1994" s="26">
        <f>ROUND(E1994*F1994,2)</f>
        <v>0</v>
      </c>
    </row>
    <row r="1995" spans="1:8" x14ac:dyDescent="0.35">
      <c r="A1995" s="16"/>
      <c r="B1995" s="16"/>
      <c r="C1995" s="16"/>
      <c r="D1995" s="19" t="s">
        <v>682</v>
      </c>
      <c r="E1995" s="29">
        <v>1</v>
      </c>
      <c r="F1995" s="9">
        <f>G1991+G1992+G1993+G1994</f>
        <v>0</v>
      </c>
      <c r="G1995" s="25">
        <f>ROUND(F1995*E1995,2)</f>
        <v>0</v>
      </c>
    </row>
    <row r="1996" spans="1:8" s="22" customFormat="1" x14ac:dyDescent="0.35">
      <c r="A1996" s="20"/>
      <c r="B1996" s="20"/>
      <c r="C1996" s="20"/>
      <c r="D1996" s="21"/>
      <c r="E1996" s="30"/>
      <c r="F1996" s="20"/>
      <c r="G1996" s="30"/>
      <c r="H1996" s="34"/>
    </row>
    <row r="1997" spans="1:8" x14ac:dyDescent="0.35">
      <c r="A1997" s="12" t="s">
        <v>683</v>
      </c>
      <c r="B1997" s="13" t="s">
        <v>10</v>
      </c>
      <c r="C1997" s="13" t="s">
        <v>11</v>
      </c>
      <c r="D1997" s="14" t="s">
        <v>684</v>
      </c>
      <c r="E1997" s="26">
        <f>E2002</f>
        <v>22</v>
      </c>
      <c r="F1997" s="15">
        <f>F2002</f>
        <v>0</v>
      </c>
      <c r="G1997" s="26">
        <f>G2002</f>
        <v>0</v>
      </c>
    </row>
    <row r="1998" spans="1:8" ht="157.5" x14ac:dyDescent="0.35">
      <c r="A1998" s="16"/>
      <c r="B1998" s="16"/>
      <c r="C1998" s="16"/>
      <c r="D1998" s="17" t="s">
        <v>685</v>
      </c>
      <c r="E1998" s="27"/>
      <c r="F1998" s="16"/>
      <c r="G1998" s="27"/>
    </row>
    <row r="1999" spans="1:8" x14ac:dyDescent="0.35">
      <c r="A1999" s="13" t="s">
        <v>686</v>
      </c>
      <c r="B1999" s="13" t="s">
        <v>15</v>
      </c>
      <c r="C1999" s="13" t="s">
        <v>11</v>
      </c>
      <c r="D1999" s="14" t="s">
        <v>687</v>
      </c>
      <c r="E1999" s="28">
        <v>1</v>
      </c>
      <c r="F1999" s="18"/>
      <c r="G1999" s="26">
        <f>ROUND(E1999*F1999,2)</f>
        <v>0</v>
      </c>
    </row>
    <row r="2000" spans="1:8" x14ac:dyDescent="0.35">
      <c r="A2000" s="13" t="s">
        <v>688</v>
      </c>
      <c r="B2000" s="13" t="s">
        <v>15</v>
      </c>
      <c r="C2000" s="13" t="s">
        <v>11</v>
      </c>
      <c r="D2000" s="14" t="s">
        <v>689</v>
      </c>
      <c r="E2000" s="28">
        <v>1</v>
      </c>
      <c r="F2000" s="18"/>
      <c r="G2000" s="26">
        <f>ROUND(E2000*F2000,2)</f>
        <v>0</v>
      </c>
    </row>
    <row r="2001" spans="1:8" x14ac:dyDescent="0.35">
      <c r="A2001" s="13" t="s">
        <v>690</v>
      </c>
      <c r="B2001" s="13" t="s">
        <v>15</v>
      </c>
      <c r="C2001" s="13" t="s">
        <v>11</v>
      </c>
      <c r="D2001" s="14" t="s">
        <v>691</v>
      </c>
      <c r="E2001" s="28">
        <v>2</v>
      </c>
      <c r="F2001" s="18"/>
      <c r="G2001" s="26">
        <f>ROUND(E2001*F2001,2)</f>
        <v>0</v>
      </c>
    </row>
    <row r="2002" spans="1:8" x14ac:dyDescent="0.35">
      <c r="A2002" s="16"/>
      <c r="B2002" s="16"/>
      <c r="C2002" s="16"/>
      <c r="D2002" s="19" t="s">
        <v>692</v>
      </c>
      <c r="E2002" s="29">
        <v>22</v>
      </c>
      <c r="F2002" s="9">
        <f>G1999+G2000+G2001</f>
        <v>0</v>
      </c>
      <c r="G2002" s="25">
        <f>ROUND(F2002*E2002,2)</f>
        <v>0</v>
      </c>
    </row>
    <row r="2003" spans="1:8" s="22" customFormat="1" x14ac:dyDescent="0.35">
      <c r="A2003" s="20"/>
      <c r="B2003" s="20"/>
      <c r="C2003" s="20"/>
      <c r="D2003" s="21"/>
      <c r="E2003" s="30"/>
      <c r="F2003" s="20"/>
      <c r="G2003" s="30"/>
      <c r="H2003" s="34"/>
    </row>
    <row r="2004" spans="1:8" x14ac:dyDescent="0.35">
      <c r="A2004" s="12" t="s">
        <v>693</v>
      </c>
      <c r="B2004" s="13" t="s">
        <v>10</v>
      </c>
      <c r="C2004" s="13" t="s">
        <v>11</v>
      </c>
      <c r="D2004" s="14" t="s">
        <v>694</v>
      </c>
      <c r="E2004" s="26">
        <f>E2007</f>
        <v>3300</v>
      </c>
      <c r="F2004" s="15">
        <f>F2007</f>
        <v>0</v>
      </c>
      <c r="G2004" s="26">
        <f>G2007</f>
        <v>0</v>
      </c>
    </row>
    <row r="2005" spans="1:8" ht="73.5" x14ac:dyDescent="0.35">
      <c r="A2005" s="16"/>
      <c r="B2005" s="16"/>
      <c r="C2005" s="16"/>
      <c r="D2005" s="17" t="s">
        <v>695</v>
      </c>
      <c r="E2005" s="27"/>
      <c r="F2005" s="16"/>
      <c r="G2005" s="27"/>
    </row>
    <row r="2006" spans="1:8" x14ac:dyDescent="0.35">
      <c r="A2006" s="13" t="s">
        <v>696</v>
      </c>
      <c r="B2006" s="13" t="s">
        <v>15</v>
      </c>
      <c r="C2006" s="13" t="s">
        <v>11</v>
      </c>
      <c r="D2006" s="14" t="s">
        <v>697</v>
      </c>
      <c r="E2006" s="28">
        <v>1</v>
      </c>
      <c r="F2006" s="18"/>
      <c r="G2006" s="26">
        <f>ROUND(E2006*F2006,2)</f>
        <v>0</v>
      </c>
    </row>
    <row r="2007" spans="1:8" x14ac:dyDescent="0.35">
      <c r="A2007" s="16"/>
      <c r="B2007" s="16"/>
      <c r="C2007" s="16"/>
      <c r="D2007" s="19" t="s">
        <v>698</v>
      </c>
      <c r="E2007" s="29">
        <v>3300</v>
      </c>
      <c r="F2007" s="9">
        <f>G2006</f>
        <v>0</v>
      </c>
      <c r="G2007" s="25">
        <f>ROUND(F2007*E2007,2)</f>
        <v>0</v>
      </c>
    </row>
    <row r="2008" spans="1:8" s="22" customFormat="1" x14ac:dyDescent="0.35">
      <c r="A2008" s="20"/>
      <c r="B2008" s="20"/>
      <c r="C2008" s="20"/>
      <c r="D2008" s="21"/>
      <c r="E2008" s="30"/>
      <c r="F2008" s="20"/>
      <c r="G2008" s="30"/>
      <c r="H2008" s="34"/>
    </row>
    <row r="2009" spans="1:8" x14ac:dyDescent="0.35">
      <c r="A2009" s="13" t="s">
        <v>699</v>
      </c>
      <c r="B2009" s="13" t="s">
        <v>10</v>
      </c>
      <c r="C2009" s="13" t="s">
        <v>11</v>
      </c>
      <c r="D2009" s="14" t="s">
        <v>700</v>
      </c>
      <c r="E2009" s="29">
        <v>22</v>
      </c>
      <c r="F2009" s="18"/>
      <c r="G2009" s="26">
        <f>ROUND(E2009*F2009,2)</f>
        <v>0</v>
      </c>
    </row>
    <row r="2010" spans="1:8" ht="63" x14ac:dyDescent="0.35">
      <c r="A2010" s="16"/>
      <c r="B2010" s="16"/>
      <c r="C2010" s="16"/>
      <c r="D2010" s="17" t="s">
        <v>701</v>
      </c>
      <c r="E2010" s="27"/>
      <c r="F2010" s="16"/>
      <c r="G2010" s="27"/>
    </row>
    <row r="2011" spans="1:8" x14ac:dyDescent="0.35">
      <c r="A2011" s="16"/>
      <c r="B2011" s="16"/>
      <c r="C2011" s="16"/>
      <c r="D2011" s="17"/>
      <c r="E2011" s="27"/>
      <c r="F2011" s="16"/>
      <c r="G2011" s="27"/>
    </row>
    <row r="2012" spans="1:8" x14ac:dyDescent="0.35">
      <c r="A2012" s="16"/>
      <c r="B2012" s="16"/>
      <c r="C2012" s="16"/>
      <c r="D2012" s="19" t="s">
        <v>702</v>
      </c>
      <c r="E2012" s="29">
        <v>1</v>
      </c>
      <c r="F2012" s="9">
        <f>G1974+G1976+G1979+G1987+G1995+G2002+G2007+G2009</f>
        <v>0</v>
      </c>
      <c r="G2012" s="25">
        <f>ROUND(F2012*E2012,2)</f>
        <v>0</v>
      </c>
    </row>
    <row r="2013" spans="1:8" s="22" customFormat="1" x14ac:dyDescent="0.35">
      <c r="A2013" s="20"/>
      <c r="B2013" s="20"/>
      <c r="C2013" s="20"/>
      <c r="D2013" s="21"/>
      <c r="E2013" s="30"/>
      <c r="F2013" s="20"/>
      <c r="G2013" s="30"/>
      <c r="H2013" s="34"/>
    </row>
    <row r="2014" spans="1:8" x14ac:dyDescent="0.35">
      <c r="A2014" s="10" t="s">
        <v>703</v>
      </c>
      <c r="B2014" s="10" t="s">
        <v>2</v>
      </c>
      <c r="C2014" s="10" t="s">
        <v>3</v>
      </c>
      <c r="D2014" s="11" t="s">
        <v>428</v>
      </c>
      <c r="E2014" s="25">
        <f>E2053</f>
        <v>1</v>
      </c>
      <c r="F2014" s="9">
        <f>F2053</f>
        <v>0</v>
      </c>
      <c r="G2014" s="25">
        <f>G2053</f>
        <v>0</v>
      </c>
    </row>
    <row r="2015" spans="1:8" x14ac:dyDescent="0.35">
      <c r="A2015" s="12" t="s">
        <v>704</v>
      </c>
      <c r="B2015" s="13" t="s">
        <v>10</v>
      </c>
      <c r="C2015" s="13" t="s">
        <v>11</v>
      </c>
      <c r="D2015" s="14" t="s">
        <v>705</v>
      </c>
      <c r="E2015" s="26">
        <f>E2021</f>
        <v>1</v>
      </c>
      <c r="F2015" s="15">
        <f>F2021</f>
        <v>0</v>
      </c>
      <c r="G2015" s="26">
        <f>G2021</f>
        <v>0</v>
      </c>
    </row>
    <row r="2016" spans="1:8" ht="168" x14ac:dyDescent="0.35">
      <c r="A2016" s="16"/>
      <c r="B2016" s="16"/>
      <c r="C2016" s="16"/>
      <c r="D2016" s="17" t="s">
        <v>706</v>
      </c>
      <c r="E2016" s="27"/>
      <c r="F2016" s="16"/>
      <c r="G2016" s="27"/>
    </row>
    <row r="2017" spans="1:8" x14ac:dyDescent="0.35">
      <c r="A2017" s="13" t="s">
        <v>707</v>
      </c>
      <c r="B2017" s="13" t="s">
        <v>15</v>
      </c>
      <c r="C2017" s="13" t="s">
        <v>11</v>
      </c>
      <c r="D2017" s="14" t="s">
        <v>708</v>
      </c>
      <c r="E2017" s="28">
        <v>1</v>
      </c>
      <c r="F2017" s="18"/>
      <c r="G2017" s="26">
        <f>ROUND(E2017*F2017,2)</f>
        <v>0</v>
      </c>
    </row>
    <row r="2018" spans="1:8" x14ac:dyDescent="0.35">
      <c r="A2018" s="13" t="s">
        <v>709</v>
      </c>
      <c r="B2018" s="13" t="s">
        <v>15</v>
      </c>
      <c r="C2018" s="13" t="s">
        <v>11</v>
      </c>
      <c r="D2018" s="14" t="s">
        <v>710</v>
      </c>
      <c r="E2018" s="28">
        <v>4</v>
      </c>
      <c r="F2018" s="18"/>
      <c r="G2018" s="26">
        <f>ROUND(E2018*F2018,2)</f>
        <v>0</v>
      </c>
    </row>
    <row r="2019" spans="1:8" x14ac:dyDescent="0.35">
      <c r="A2019" s="13" t="s">
        <v>711</v>
      </c>
      <c r="B2019" s="13" t="s">
        <v>15</v>
      </c>
      <c r="C2019" s="13" t="s">
        <v>11</v>
      </c>
      <c r="D2019" s="14" t="s">
        <v>712</v>
      </c>
      <c r="E2019" s="28">
        <v>1</v>
      </c>
      <c r="F2019" s="18"/>
      <c r="G2019" s="26">
        <f>ROUND(E2019*F2019,2)</f>
        <v>0</v>
      </c>
    </row>
    <row r="2020" spans="1:8" x14ac:dyDescent="0.35">
      <c r="A2020" s="13" t="s">
        <v>713</v>
      </c>
      <c r="B2020" s="13" t="s">
        <v>15</v>
      </c>
      <c r="C2020" s="13" t="s">
        <v>11</v>
      </c>
      <c r="D2020" s="14" t="s">
        <v>714</v>
      </c>
      <c r="E2020" s="28">
        <v>44</v>
      </c>
      <c r="F2020" s="18"/>
      <c r="G2020" s="26">
        <f>ROUND(E2020*F2020,2)</f>
        <v>0</v>
      </c>
    </row>
    <row r="2021" spans="1:8" x14ac:dyDescent="0.35">
      <c r="A2021" s="16"/>
      <c r="B2021" s="16"/>
      <c r="C2021" s="16"/>
      <c r="D2021" s="19" t="s">
        <v>715</v>
      </c>
      <c r="E2021" s="29">
        <v>1</v>
      </c>
      <c r="F2021" s="9">
        <f>G2017+G2018+G2019+G2020</f>
        <v>0</v>
      </c>
      <c r="G2021" s="25">
        <f>ROUND(F2021*E2021,2)</f>
        <v>0</v>
      </c>
    </row>
    <row r="2022" spans="1:8" s="22" customFormat="1" x14ac:dyDescent="0.35">
      <c r="A2022" s="20"/>
      <c r="B2022" s="20"/>
      <c r="C2022" s="20"/>
      <c r="D2022" s="21"/>
      <c r="E2022" s="30"/>
      <c r="F2022" s="20"/>
      <c r="G2022" s="30"/>
      <c r="H2022" s="34"/>
    </row>
    <row r="2023" spans="1:8" x14ac:dyDescent="0.35">
      <c r="A2023" s="13" t="s">
        <v>716</v>
      </c>
      <c r="B2023" s="13" t="s">
        <v>10</v>
      </c>
      <c r="C2023" s="13" t="s">
        <v>11</v>
      </c>
      <c r="D2023" s="14" t="s">
        <v>717</v>
      </c>
      <c r="E2023" s="29">
        <v>22</v>
      </c>
      <c r="F2023" s="18"/>
      <c r="G2023" s="26">
        <f>ROUND(E2023*F2023,2)</f>
        <v>0</v>
      </c>
    </row>
    <row r="2024" spans="1:8" ht="31.5" x14ac:dyDescent="0.35">
      <c r="A2024" s="16"/>
      <c r="B2024" s="16"/>
      <c r="C2024" s="16"/>
      <c r="D2024" s="17" t="s">
        <v>718</v>
      </c>
      <c r="E2024" s="27"/>
      <c r="F2024" s="16"/>
      <c r="G2024" s="27"/>
    </row>
    <row r="2025" spans="1:8" x14ac:dyDescent="0.35">
      <c r="A2025" s="16"/>
      <c r="B2025" s="16"/>
      <c r="C2025" s="16"/>
      <c r="D2025" s="17"/>
      <c r="E2025" s="27"/>
      <c r="F2025" s="16"/>
      <c r="G2025" s="27"/>
    </row>
    <row r="2026" spans="1:8" x14ac:dyDescent="0.35">
      <c r="A2026" s="13" t="s">
        <v>699</v>
      </c>
      <c r="B2026" s="13" t="s">
        <v>10</v>
      </c>
      <c r="C2026" s="13" t="s">
        <v>11</v>
      </c>
      <c r="D2026" s="14" t="s">
        <v>700</v>
      </c>
      <c r="E2026" s="29">
        <v>22</v>
      </c>
      <c r="F2026" s="18"/>
      <c r="G2026" s="26">
        <f>ROUND(E2026*F2026,2)</f>
        <v>0</v>
      </c>
    </row>
    <row r="2027" spans="1:8" ht="63" x14ac:dyDescent="0.35">
      <c r="A2027" s="16"/>
      <c r="B2027" s="16"/>
      <c r="C2027" s="16"/>
      <c r="D2027" s="17" t="s">
        <v>701</v>
      </c>
      <c r="E2027" s="27"/>
      <c r="F2027" s="16"/>
      <c r="G2027" s="27"/>
    </row>
    <row r="2028" spans="1:8" x14ac:dyDescent="0.35">
      <c r="A2028" s="16"/>
      <c r="B2028" s="16"/>
      <c r="C2028" s="16"/>
      <c r="D2028" s="17"/>
      <c r="E2028" s="27"/>
      <c r="F2028" s="16"/>
      <c r="G2028" s="27"/>
    </row>
    <row r="2029" spans="1:8" x14ac:dyDescent="0.35">
      <c r="A2029" s="12" t="s">
        <v>447</v>
      </c>
      <c r="B2029" s="13" t="s">
        <v>10</v>
      </c>
      <c r="C2029" s="13" t="s">
        <v>11</v>
      </c>
      <c r="D2029" s="14" t="s">
        <v>448</v>
      </c>
      <c r="E2029" s="26">
        <f>E2032</f>
        <v>1</v>
      </c>
      <c r="F2029" s="15">
        <f>F2032</f>
        <v>0</v>
      </c>
      <c r="G2029" s="26">
        <f>G2032</f>
        <v>0</v>
      </c>
    </row>
    <row r="2030" spans="1:8" ht="189" x14ac:dyDescent="0.35">
      <c r="A2030" s="16"/>
      <c r="B2030" s="16"/>
      <c r="C2030" s="16"/>
      <c r="D2030" s="17" t="s">
        <v>449</v>
      </c>
      <c r="E2030" s="27"/>
      <c r="F2030" s="16"/>
      <c r="G2030" s="27"/>
    </row>
    <row r="2031" spans="1:8" x14ac:dyDescent="0.35">
      <c r="A2031" s="13" t="s">
        <v>450</v>
      </c>
      <c r="B2031" s="13" t="s">
        <v>15</v>
      </c>
      <c r="C2031" s="13" t="s">
        <v>11</v>
      </c>
      <c r="D2031" s="14" t="s">
        <v>451</v>
      </c>
      <c r="E2031" s="28">
        <v>1</v>
      </c>
      <c r="F2031" s="18"/>
      <c r="G2031" s="26">
        <f>ROUND(E2031*F2031,2)</f>
        <v>0</v>
      </c>
    </row>
    <row r="2032" spans="1:8" x14ac:dyDescent="0.35">
      <c r="A2032" s="16"/>
      <c r="B2032" s="16"/>
      <c r="C2032" s="16"/>
      <c r="D2032" s="19" t="s">
        <v>452</v>
      </c>
      <c r="E2032" s="29">
        <v>1</v>
      </c>
      <c r="F2032" s="9">
        <f>G2031</f>
        <v>0</v>
      </c>
      <c r="G2032" s="25">
        <f>ROUND(F2032*E2032,2)</f>
        <v>0</v>
      </c>
    </row>
    <row r="2033" spans="1:8" s="22" customFormat="1" x14ac:dyDescent="0.35">
      <c r="A2033" s="20"/>
      <c r="B2033" s="20"/>
      <c r="C2033" s="20"/>
      <c r="D2033" s="21"/>
      <c r="E2033" s="30"/>
      <c r="F2033" s="20"/>
      <c r="G2033" s="30"/>
      <c r="H2033" s="34"/>
    </row>
    <row r="2034" spans="1:8" x14ac:dyDescent="0.35">
      <c r="A2034" s="12" t="s">
        <v>453</v>
      </c>
      <c r="B2034" s="13" t="s">
        <v>10</v>
      </c>
      <c r="C2034" s="13" t="s">
        <v>55</v>
      </c>
      <c r="D2034" s="14" t="s">
        <v>454</v>
      </c>
      <c r="E2034" s="26">
        <f>E2037</f>
        <v>25</v>
      </c>
      <c r="F2034" s="15">
        <f>F2037</f>
        <v>0</v>
      </c>
      <c r="G2034" s="26">
        <f>G2037</f>
        <v>0</v>
      </c>
    </row>
    <row r="2035" spans="1:8" ht="63" x14ac:dyDescent="0.35">
      <c r="A2035" s="16"/>
      <c r="B2035" s="16"/>
      <c r="C2035" s="16"/>
      <c r="D2035" s="17" t="s">
        <v>455</v>
      </c>
      <c r="E2035" s="27"/>
      <c r="F2035" s="16"/>
      <c r="G2035" s="27"/>
    </row>
    <row r="2036" spans="1:8" x14ac:dyDescent="0.35">
      <c r="A2036" s="13" t="s">
        <v>456</v>
      </c>
      <c r="B2036" s="13" t="s">
        <v>15</v>
      </c>
      <c r="C2036" s="13" t="s">
        <v>55</v>
      </c>
      <c r="D2036" s="14" t="s">
        <v>457</v>
      </c>
      <c r="E2036" s="28">
        <v>1.05</v>
      </c>
      <c r="F2036" s="18"/>
      <c r="G2036" s="26">
        <f>ROUND(E2036*F2036,2)</f>
        <v>0</v>
      </c>
    </row>
    <row r="2037" spans="1:8" x14ac:dyDescent="0.35">
      <c r="A2037" s="16"/>
      <c r="B2037" s="16"/>
      <c r="C2037" s="16"/>
      <c r="D2037" s="19" t="s">
        <v>458</v>
      </c>
      <c r="E2037" s="29">
        <v>25</v>
      </c>
      <c r="F2037" s="9">
        <f>G2036</f>
        <v>0</v>
      </c>
      <c r="G2037" s="25">
        <f>ROUND(F2037*E2037,2)</f>
        <v>0</v>
      </c>
    </row>
    <row r="2038" spans="1:8" s="22" customFormat="1" x14ac:dyDescent="0.35">
      <c r="A2038" s="20"/>
      <c r="B2038" s="20"/>
      <c r="C2038" s="20"/>
      <c r="D2038" s="21"/>
      <c r="E2038" s="30"/>
      <c r="F2038" s="20"/>
      <c r="G2038" s="30"/>
      <c r="H2038" s="34"/>
    </row>
    <row r="2039" spans="1:8" x14ac:dyDescent="0.35">
      <c r="A2039" s="12" t="s">
        <v>459</v>
      </c>
      <c r="B2039" s="13" t="s">
        <v>10</v>
      </c>
      <c r="C2039" s="13" t="s">
        <v>11</v>
      </c>
      <c r="D2039" s="14" t="s">
        <v>460</v>
      </c>
      <c r="E2039" s="26">
        <f>E2042</f>
        <v>25</v>
      </c>
      <c r="F2039" s="15">
        <f>F2042</f>
        <v>0</v>
      </c>
      <c r="G2039" s="26">
        <f>G2042</f>
        <v>0</v>
      </c>
    </row>
    <row r="2040" spans="1:8" ht="31.5" x14ac:dyDescent="0.35">
      <c r="A2040" s="16"/>
      <c r="B2040" s="16"/>
      <c r="C2040" s="16"/>
      <c r="D2040" s="17" t="s">
        <v>461</v>
      </c>
      <c r="E2040" s="27"/>
      <c r="F2040" s="16"/>
      <c r="G2040" s="27"/>
    </row>
    <row r="2041" spans="1:8" x14ac:dyDescent="0.35">
      <c r="A2041" s="13" t="s">
        <v>462</v>
      </c>
      <c r="B2041" s="13" t="s">
        <v>15</v>
      </c>
      <c r="C2041" s="13" t="s">
        <v>11</v>
      </c>
      <c r="D2041" s="14" t="s">
        <v>463</v>
      </c>
      <c r="E2041" s="28">
        <v>1</v>
      </c>
      <c r="F2041" s="18"/>
      <c r="G2041" s="26">
        <f>ROUND(E2041*F2041,2)</f>
        <v>0</v>
      </c>
    </row>
    <row r="2042" spans="1:8" x14ac:dyDescent="0.35">
      <c r="A2042" s="16"/>
      <c r="B2042" s="16"/>
      <c r="C2042" s="16"/>
      <c r="D2042" s="19" t="s">
        <v>464</v>
      </c>
      <c r="E2042" s="29">
        <v>25</v>
      </c>
      <c r="F2042" s="9">
        <f>G2041</f>
        <v>0</v>
      </c>
      <c r="G2042" s="25">
        <f>ROUND(F2042*E2042,2)</f>
        <v>0</v>
      </c>
    </row>
    <row r="2043" spans="1:8" s="22" customFormat="1" x14ac:dyDescent="0.35">
      <c r="A2043" s="20"/>
      <c r="B2043" s="20"/>
      <c r="C2043" s="20"/>
      <c r="D2043" s="21"/>
      <c r="E2043" s="30"/>
      <c r="F2043" s="20"/>
      <c r="G2043" s="30"/>
      <c r="H2043" s="34"/>
    </row>
    <row r="2044" spans="1:8" x14ac:dyDescent="0.35">
      <c r="A2044" s="12" t="s">
        <v>465</v>
      </c>
      <c r="B2044" s="13" t="s">
        <v>10</v>
      </c>
      <c r="C2044" s="13" t="s">
        <v>48</v>
      </c>
      <c r="D2044" s="14" t="s">
        <v>466</v>
      </c>
      <c r="E2044" s="26">
        <f>E2048</f>
        <v>31</v>
      </c>
      <c r="F2044" s="15">
        <f>F2048</f>
        <v>0</v>
      </c>
      <c r="G2044" s="26">
        <f>G2048</f>
        <v>0</v>
      </c>
    </row>
    <row r="2045" spans="1:8" ht="63" x14ac:dyDescent="0.35">
      <c r="A2045" s="16"/>
      <c r="B2045" s="16"/>
      <c r="C2045" s="16"/>
      <c r="D2045" s="17" t="s">
        <v>467</v>
      </c>
      <c r="E2045" s="27"/>
      <c r="F2045" s="16"/>
      <c r="G2045" s="27"/>
    </row>
    <row r="2046" spans="1:8" x14ac:dyDescent="0.35">
      <c r="A2046" s="13" t="s">
        <v>456</v>
      </c>
      <c r="B2046" s="13" t="s">
        <v>15</v>
      </c>
      <c r="C2046" s="13" t="s">
        <v>55</v>
      </c>
      <c r="D2046" s="14" t="s">
        <v>457</v>
      </c>
      <c r="E2046" s="28">
        <v>1.05</v>
      </c>
      <c r="F2046" s="18"/>
      <c r="G2046" s="26">
        <f>ROUND(E2046*F2046,2)</f>
        <v>0</v>
      </c>
    </row>
    <row r="2047" spans="1:8" x14ac:dyDescent="0.35">
      <c r="A2047" s="13" t="s">
        <v>468</v>
      </c>
      <c r="B2047" s="13" t="s">
        <v>15</v>
      </c>
      <c r="C2047" s="13" t="s">
        <v>55</v>
      </c>
      <c r="D2047" s="14" t="s">
        <v>469</v>
      </c>
      <c r="E2047" s="28">
        <v>1.05</v>
      </c>
      <c r="F2047" s="18"/>
      <c r="G2047" s="26">
        <f>ROUND(E2047*F2047,2)</f>
        <v>0</v>
      </c>
    </row>
    <row r="2048" spans="1:8" x14ac:dyDescent="0.35">
      <c r="A2048" s="16"/>
      <c r="B2048" s="16"/>
      <c r="C2048" s="16"/>
      <c r="D2048" s="19" t="s">
        <v>470</v>
      </c>
      <c r="E2048" s="29">
        <v>31</v>
      </c>
      <c r="F2048" s="9">
        <f>G2046+G2047</f>
        <v>0</v>
      </c>
      <c r="G2048" s="25">
        <f>ROUND(F2048*E2048,2)</f>
        <v>0</v>
      </c>
    </row>
    <row r="2049" spans="1:8" s="22" customFormat="1" x14ac:dyDescent="0.35">
      <c r="A2049" s="20"/>
      <c r="B2049" s="20"/>
      <c r="C2049" s="20"/>
      <c r="D2049" s="21"/>
      <c r="E2049" s="30"/>
      <c r="F2049" s="20"/>
      <c r="G2049" s="30"/>
      <c r="H2049" s="34"/>
    </row>
    <row r="2050" spans="1:8" x14ac:dyDescent="0.35">
      <c r="A2050" s="13" t="s">
        <v>494</v>
      </c>
      <c r="B2050" s="13" t="s">
        <v>10</v>
      </c>
      <c r="C2050" s="13" t="s">
        <v>11</v>
      </c>
      <c r="D2050" s="14" t="s">
        <v>495</v>
      </c>
      <c r="E2050" s="29">
        <v>1</v>
      </c>
      <c r="F2050" s="18"/>
      <c r="G2050" s="26">
        <f>ROUND(E2050*F2050,2)</f>
        <v>0</v>
      </c>
    </row>
    <row r="2051" spans="1:8" ht="42" x14ac:dyDescent="0.35">
      <c r="A2051" s="16"/>
      <c r="B2051" s="16"/>
      <c r="C2051" s="16"/>
      <c r="D2051" s="17" t="s">
        <v>496</v>
      </c>
      <c r="E2051" s="27"/>
      <c r="F2051" s="16"/>
      <c r="G2051" s="27"/>
    </row>
    <row r="2052" spans="1:8" x14ac:dyDescent="0.35">
      <c r="A2052" s="16"/>
      <c r="B2052" s="16"/>
      <c r="C2052" s="16"/>
      <c r="D2052" s="17"/>
      <c r="E2052" s="27"/>
      <c r="F2052" s="16"/>
      <c r="G2052" s="27"/>
    </row>
    <row r="2053" spans="1:8" x14ac:dyDescent="0.35">
      <c r="A2053" s="16"/>
      <c r="B2053" s="16"/>
      <c r="C2053" s="16"/>
      <c r="D2053" s="19" t="s">
        <v>719</v>
      </c>
      <c r="E2053" s="29">
        <v>1</v>
      </c>
      <c r="F2053" s="9">
        <f>G2021+G2023+G2026+G2032+G2037+G2042+G2048+G2050</f>
        <v>0</v>
      </c>
      <c r="G2053" s="25">
        <f>ROUND(F2053*E2053,2)</f>
        <v>0</v>
      </c>
    </row>
    <row r="2054" spans="1:8" s="22" customFormat="1" x14ac:dyDescent="0.35">
      <c r="A2054" s="20"/>
      <c r="B2054" s="20"/>
      <c r="C2054" s="20"/>
      <c r="D2054" s="21"/>
      <c r="E2054" s="30"/>
      <c r="F2054" s="20"/>
      <c r="G2054" s="30"/>
      <c r="H2054" s="34"/>
    </row>
    <row r="2055" spans="1:8" x14ac:dyDescent="0.35">
      <c r="A2055" s="16"/>
      <c r="B2055" s="16"/>
      <c r="C2055" s="16"/>
      <c r="D2055" s="19" t="s">
        <v>720</v>
      </c>
      <c r="E2055" s="29">
        <v>1</v>
      </c>
      <c r="F2055" s="9">
        <f>G2012+G2053</f>
        <v>0</v>
      </c>
      <c r="G2055" s="25">
        <f>ROUND(F2055*E2055,2)</f>
        <v>0</v>
      </c>
    </row>
    <row r="2056" spans="1:8" s="22" customFormat="1" x14ac:dyDescent="0.35">
      <c r="A2056" s="20"/>
      <c r="B2056" s="20"/>
      <c r="C2056" s="20"/>
      <c r="D2056" s="21"/>
      <c r="E2056" s="30"/>
      <c r="F2056" s="20"/>
      <c r="G2056" s="30"/>
      <c r="H2056" s="34"/>
    </row>
    <row r="2057" spans="1:8" x14ac:dyDescent="0.35">
      <c r="A2057" s="10" t="s">
        <v>721</v>
      </c>
      <c r="B2057" s="10" t="s">
        <v>2</v>
      </c>
      <c r="C2057" s="10" t="s">
        <v>3</v>
      </c>
      <c r="D2057" s="11" t="s">
        <v>722</v>
      </c>
      <c r="E2057" s="25">
        <f>E2085</f>
        <v>1</v>
      </c>
      <c r="F2057" s="9">
        <f>F2085</f>
        <v>0</v>
      </c>
      <c r="G2057" s="25">
        <f>G2085</f>
        <v>0</v>
      </c>
    </row>
    <row r="2058" spans="1:8" x14ac:dyDescent="0.35">
      <c r="A2058" s="12" t="s">
        <v>525</v>
      </c>
      <c r="B2058" s="13" t="s">
        <v>10</v>
      </c>
      <c r="C2058" s="13" t="s">
        <v>11</v>
      </c>
      <c r="D2058" s="14" t="s">
        <v>526</v>
      </c>
      <c r="E2058" s="26">
        <f>E2063</f>
        <v>1</v>
      </c>
      <c r="F2058" s="15">
        <f>F2063</f>
        <v>0</v>
      </c>
      <c r="G2058" s="26">
        <f>G2063</f>
        <v>0</v>
      </c>
    </row>
    <row r="2059" spans="1:8" ht="147" x14ac:dyDescent="0.35">
      <c r="A2059" s="16"/>
      <c r="B2059" s="16"/>
      <c r="C2059" s="16"/>
      <c r="D2059" s="17" t="s">
        <v>527</v>
      </c>
      <c r="E2059" s="27"/>
      <c r="F2059" s="16"/>
      <c r="G2059" s="27"/>
    </row>
    <row r="2060" spans="1:8" x14ac:dyDescent="0.35">
      <c r="A2060" s="13" t="s">
        <v>528</v>
      </c>
      <c r="B2060" s="13" t="s">
        <v>15</v>
      </c>
      <c r="C2060" s="13" t="s">
        <v>11</v>
      </c>
      <c r="D2060" s="14" t="s">
        <v>529</v>
      </c>
      <c r="E2060" s="28">
        <v>1</v>
      </c>
      <c r="F2060" s="18"/>
      <c r="G2060" s="26">
        <f>ROUND(E2060*F2060,2)</f>
        <v>0</v>
      </c>
    </row>
    <row r="2061" spans="1:8" x14ac:dyDescent="0.35">
      <c r="A2061" s="13" t="s">
        <v>530</v>
      </c>
      <c r="B2061" s="13" t="s">
        <v>15</v>
      </c>
      <c r="C2061" s="13" t="s">
        <v>48</v>
      </c>
      <c r="D2061" s="14" t="s">
        <v>531</v>
      </c>
      <c r="E2061" s="28">
        <v>40</v>
      </c>
      <c r="F2061" s="18"/>
      <c r="G2061" s="26">
        <f>ROUND(E2061*F2061,2)</f>
        <v>0</v>
      </c>
    </row>
    <row r="2062" spans="1:8" x14ac:dyDescent="0.35">
      <c r="A2062" s="13" t="s">
        <v>532</v>
      </c>
      <c r="B2062" s="13" t="s">
        <v>15</v>
      </c>
      <c r="C2062" s="13" t="s">
        <v>48</v>
      </c>
      <c r="D2062" s="14" t="s">
        <v>533</v>
      </c>
      <c r="E2062" s="28">
        <v>40</v>
      </c>
      <c r="F2062" s="18"/>
      <c r="G2062" s="26">
        <f>ROUND(E2062*F2062,2)</f>
        <v>0</v>
      </c>
    </row>
    <row r="2063" spans="1:8" x14ac:dyDescent="0.35">
      <c r="A2063" s="16"/>
      <c r="B2063" s="16"/>
      <c r="C2063" s="16"/>
      <c r="D2063" s="19" t="s">
        <v>534</v>
      </c>
      <c r="E2063" s="29">
        <v>1</v>
      </c>
      <c r="F2063" s="9">
        <f>G2060+G2061+G2062</f>
        <v>0</v>
      </c>
      <c r="G2063" s="25">
        <f>ROUND(F2063*E2063,2)</f>
        <v>0</v>
      </c>
    </row>
    <row r="2064" spans="1:8" s="22" customFormat="1" x14ac:dyDescent="0.35">
      <c r="A2064" s="20"/>
      <c r="B2064" s="20"/>
      <c r="C2064" s="20"/>
      <c r="D2064" s="21"/>
      <c r="E2064" s="30"/>
      <c r="F2064" s="20"/>
      <c r="G2064" s="30"/>
      <c r="H2064" s="34"/>
    </row>
    <row r="2065" spans="1:8" x14ac:dyDescent="0.35">
      <c r="A2065" s="12" t="s">
        <v>535</v>
      </c>
      <c r="B2065" s="13" t="s">
        <v>10</v>
      </c>
      <c r="C2065" s="13" t="s">
        <v>11</v>
      </c>
      <c r="D2065" s="14" t="s">
        <v>536</v>
      </c>
      <c r="E2065" s="26">
        <f>E2069</f>
        <v>1</v>
      </c>
      <c r="F2065" s="15">
        <f>F2069</f>
        <v>0</v>
      </c>
      <c r="G2065" s="26">
        <f>G2069</f>
        <v>0</v>
      </c>
    </row>
    <row r="2066" spans="1:8" ht="168" x14ac:dyDescent="0.35">
      <c r="A2066" s="16"/>
      <c r="B2066" s="16"/>
      <c r="C2066" s="16"/>
      <c r="D2066" s="17" t="s">
        <v>537</v>
      </c>
      <c r="E2066" s="27"/>
      <c r="F2066" s="16"/>
      <c r="G2066" s="27"/>
    </row>
    <row r="2067" spans="1:8" x14ac:dyDescent="0.35">
      <c r="A2067" s="13" t="s">
        <v>538</v>
      </c>
      <c r="B2067" s="13" t="s">
        <v>15</v>
      </c>
      <c r="C2067" s="13" t="s">
        <v>11</v>
      </c>
      <c r="D2067" s="14" t="s">
        <v>539</v>
      </c>
      <c r="E2067" s="28">
        <v>1</v>
      </c>
      <c r="F2067" s="18"/>
      <c r="G2067" s="26">
        <f>ROUND(E2067*F2067,2)</f>
        <v>0</v>
      </c>
    </row>
    <row r="2068" spans="1:8" x14ac:dyDescent="0.35">
      <c r="A2068" s="13" t="s">
        <v>530</v>
      </c>
      <c r="B2068" s="13" t="s">
        <v>15</v>
      </c>
      <c r="C2068" s="13" t="s">
        <v>48</v>
      </c>
      <c r="D2068" s="14" t="s">
        <v>531</v>
      </c>
      <c r="E2068" s="28">
        <v>40</v>
      </c>
      <c r="F2068" s="18"/>
      <c r="G2068" s="26">
        <f>ROUND(E2068*F2068,2)</f>
        <v>0</v>
      </c>
    </row>
    <row r="2069" spans="1:8" x14ac:dyDescent="0.35">
      <c r="A2069" s="16"/>
      <c r="B2069" s="16"/>
      <c r="C2069" s="16"/>
      <c r="D2069" s="19" t="s">
        <v>540</v>
      </c>
      <c r="E2069" s="29">
        <v>1</v>
      </c>
      <c r="F2069" s="9">
        <f>G2067+G2068</f>
        <v>0</v>
      </c>
      <c r="G2069" s="25">
        <f>ROUND(F2069*E2069,2)</f>
        <v>0</v>
      </c>
    </row>
    <row r="2070" spans="1:8" s="22" customFormat="1" x14ac:dyDescent="0.35">
      <c r="A2070" s="20"/>
      <c r="B2070" s="20"/>
      <c r="C2070" s="20"/>
      <c r="D2070" s="21"/>
      <c r="E2070" s="30"/>
      <c r="F2070" s="20"/>
      <c r="G2070" s="30"/>
      <c r="H2070" s="34"/>
    </row>
    <row r="2071" spans="1:8" x14ac:dyDescent="0.35">
      <c r="A2071" s="12" t="s">
        <v>723</v>
      </c>
      <c r="B2071" s="13" t="s">
        <v>10</v>
      </c>
      <c r="C2071" s="13" t="s">
        <v>11</v>
      </c>
      <c r="D2071" s="14" t="s">
        <v>724</v>
      </c>
      <c r="E2071" s="26">
        <f>E2076</f>
        <v>3</v>
      </c>
      <c r="F2071" s="15">
        <f>F2076</f>
        <v>0</v>
      </c>
      <c r="G2071" s="26">
        <f>G2076</f>
        <v>0</v>
      </c>
    </row>
    <row r="2072" spans="1:8" ht="147" x14ac:dyDescent="0.35">
      <c r="A2072" s="16"/>
      <c r="B2072" s="16"/>
      <c r="C2072" s="16"/>
      <c r="D2072" s="17" t="s">
        <v>543</v>
      </c>
      <c r="E2072" s="27"/>
      <c r="F2072" s="16"/>
      <c r="G2072" s="27"/>
    </row>
    <row r="2073" spans="1:8" x14ac:dyDescent="0.35">
      <c r="A2073" s="13" t="s">
        <v>544</v>
      </c>
      <c r="B2073" s="13" t="s">
        <v>15</v>
      </c>
      <c r="C2073" s="13" t="s">
        <v>11</v>
      </c>
      <c r="D2073" s="14" t="s">
        <v>545</v>
      </c>
      <c r="E2073" s="28">
        <v>1</v>
      </c>
      <c r="F2073" s="18"/>
      <c r="G2073" s="26">
        <f>ROUND(E2073*F2073,2)</f>
        <v>0</v>
      </c>
    </row>
    <row r="2074" spans="1:8" x14ac:dyDescent="0.35">
      <c r="A2074" s="13" t="s">
        <v>546</v>
      </c>
      <c r="B2074" s="13" t="s">
        <v>15</v>
      </c>
      <c r="C2074" s="13" t="s">
        <v>48</v>
      </c>
      <c r="D2074" s="14" t="s">
        <v>547</v>
      </c>
      <c r="E2074" s="28">
        <v>40</v>
      </c>
      <c r="F2074" s="18"/>
      <c r="G2074" s="26">
        <f>ROUND(E2074*F2074,2)</f>
        <v>0</v>
      </c>
    </row>
    <row r="2075" spans="1:8" x14ac:dyDescent="0.35">
      <c r="A2075" s="13" t="s">
        <v>532</v>
      </c>
      <c r="B2075" s="13" t="s">
        <v>15</v>
      </c>
      <c r="C2075" s="13" t="s">
        <v>48</v>
      </c>
      <c r="D2075" s="14" t="s">
        <v>533</v>
      </c>
      <c r="E2075" s="28">
        <v>40</v>
      </c>
      <c r="F2075" s="18"/>
      <c r="G2075" s="26">
        <f>ROUND(E2075*F2075,2)</f>
        <v>0</v>
      </c>
    </row>
    <row r="2076" spans="1:8" x14ac:dyDescent="0.35">
      <c r="A2076" s="16"/>
      <c r="B2076" s="16"/>
      <c r="C2076" s="16"/>
      <c r="D2076" s="19" t="s">
        <v>725</v>
      </c>
      <c r="E2076" s="29">
        <v>3</v>
      </c>
      <c r="F2076" s="9">
        <f>G2073+G2074+G2075</f>
        <v>0</v>
      </c>
      <c r="G2076" s="25">
        <f>ROUND(F2076*E2076,2)</f>
        <v>0</v>
      </c>
    </row>
    <row r="2077" spans="1:8" s="22" customFormat="1" x14ac:dyDescent="0.35">
      <c r="A2077" s="20"/>
      <c r="B2077" s="20"/>
      <c r="C2077" s="20"/>
      <c r="D2077" s="21"/>
      <c r="E2077" s="30"/>
      <c r="F2077" s="20"/>
      <c r="G2077" s="30"/>
      <c r="H2077" s="34"/>
    </row>
    <row r="2078" spans="1:8" x14ac:dyDescent="0.35">
      <c r="A2078" s="12" t="s">
        <v>541</v>
      </c>
      <c r="B2078" s="13" t="s">
        <v>10</v>
      </c>
      <c r="C2078" s="13" t="s">
        <v>11</v>
      </c>
      <c r="D2078" s="14" t="s">
        <v>542</v>
      </c>
      <c r="E2078" s="26">
        <f>E2083</f>
        <v>6</v>
      </c>
      <c r="F2078" s="15">
        <f>F2083</f>
        <v>0</v>
      </c>
      <c r="G2078" s="26">
        <f>G2083</f>
        <v>0</v>
      </c>
    </row>
    <row r="2079" spans="1:8" ht="147" x14ac:dyDescent="0.35">
      <c r="A2079" s="16"/>
      <c r="B2079" s="16"/>
      <c r="C2079" s="16"/>
      <c r="D2079" s="17" t="s">
        <v>543</v>
      </c>
      <c r="E2079" s="27"/>
      <c r="F2079" s="16"/>
      <c r="G2079" s="27"/>
    </row>
    <row r="2080" spans="1:8" x14ac:dyDescent="0.35">
      <c r="A2080" s="13" t="s">
        <v>544</v>
      </c>
      <c r="B2080" s="13" t="s">
        <v>15</v>
      </c>
      <c r="C2080" s="13" t="s">
        <v>11</v>
      </c>
      <c r="D2080" s="14" t="s">
        <v>545</v>
      </c>
      <c r="E2080" s="28">
        <v>2</v>
      </c>
      <c r="F2080" s="18"/>
      <c r="G2080" s="26">
        <f>ROUND(E2080*F2080,2)</f>
        <v>0</v>
      </c>
    </row>
    <row r="2081" spans="1:8" x14ac:dyDescent="0.35">
      <c r="A2081" s="13" t="s">
        <v>546</v>
      </c>
      <c r="B2081" s="13" t="s">
        <v>15</v>
      </c>
      <c r="C2081" s="13" t="s">
        <v>48</v>
      </c>
      <c r="D2081" s="14" t="s">
        <v>547</v>
      </c>
      <c r="E2081" s="28">
        <v>80</v>
      </c>
      <c r="F2081" s="18"/>
      <c r="G2081" s="26">
        <f>ROUND(E2081*F2081,2)</f>
        <v>0</v>
      </c>
    </row>
    <row r="2082" spans="1:8" x14ac:dyDescent="0.35">
      <c r="A2082" s="13" t="s">
        <v>532</v>
      </c>
      <c r="B2082" s="13" t="s">
        <v>15</v>
      </c>
      <c r="C2082" s="13" t="s">
        <v>48</v>
      </c>
      <c r="D2082" s="14" t="s">
        <v>533</v>
      </c>
      <c r="E2082" s="28">
        <v>80</v>
      </c>
      <c r="F2082" s="18"/>
      <c r="G2082" s="26">
        <f>ROUND(E2082*F2082,2)</f>
        <v>0</v>
      </c>
    </row>
    <row r="2083" spans="1:8" x14ac:dyDescent="0.35">
      <c r="A2083" s="16"/>
      <c r="B2083" s="16"/>
      <c r="C2083" s="16"/>
      <c r="D2083" s="19" t="s">
        <v>548</v>
      </c>
      <c r="E2083" s="29">
        <v>6</v>
      </c>
      <c r="F2083" s="9">
        <f>G2080+G2081+G2082</f>
        <v>0</v>
      </c>
      <c r="G2083" s="25">
        <f>ROUND(F2083*E2083,2)</f>
        <v>0</v>
      </c>
    </row>
    <row r="2084" spans="1:8" s="22" customFormat="1" x14ac:dyDescent="0.35">
      <c r="A2084" s="20"/>
      <c r="B2084" s="20"/>
      <c r="C2084" s="20"/>
      <c r="D2084" s="21"/>
      <c r="E2084" s="30"/>
      <c r="F2084" s="20"/>
      <c r="G2084" s="30"/>
      <c r="H2084" s="34"/>
    </row>
    <row r="2085" spans="1:8" x14ac:dyDescent="0.35">
      <c r="A2085" s="16"/>
      <c r="B2085" s="16"/>
      <c r="C2085" s="16"/>
      <c r="D2085" s="19" t="s">
        <v>726</v>
      </c>
      <c r="E2085" s="29">
        <v>1</v>
      </c>
      <c r="F2085" s="9">
        <f>G2063+G2069+G2076+G2083</f>
        <v>0</v>
      </c>
      <c r="G2085" s="25">
        <f>ROUND(F2085*E2085,2)</f>
        <v>0</v>
      </c>
    </row>
    <row r="2086" spans="1:8" s="22" customFormat="1" x14ac:dyDescent="0.35">
      <c r="A2086" s="20"/>
      <c r="B2086" s="20"/>
      <c r="C2086" s="20"/>
      <c r="D2086" s="21"/>
      <c r="E2086" s="30"/>
      <c r="F2086" s="20"/>
      <c r="G2086" s="30"/>
      <c r="H2086" s="34"/>
    </row>
    <row r="2087" spans="1:8" x14ac:dyDescent="0.35">
      <c r="A2087" s="16"/>
      <c r="B2087" s="16"/>
      <c r="C2087" s="16"/>
      <c r="D2087" s="19" t="s">
        <v>727</v>
      </c>
      <c r="E2087" s="31">
        <v>1</v>
      </c>
      <c r="F2087" s="9">
        <f>G1964+G2055+G2085</f>
        <v>0</v>
      </c>
      <c r="G2087" s="25">
        <f>ROUND(F2087*E2087,2)</f>
        <v>0</v>
      </c>
    </row>
    <row r="2088" spans="1:8" s="22" customFormat="1" x14ac:dyDescent="0.35">
      <c r="A2088" s="20"/>
      <c r="B2088" s="20"/>
      <c r="C2088" s="20"/>
      <c r="D2088" s="21"/>
      <c r="E2088" s="30"/>
      <c r="F2088" s="20"/>
      <c r="G2088" s="30"/>
      <c r="H2088" s="34"/>
    </row>
    <row r="2089" spans="1:8" x14ac:dyDescent="0.35">
      <c r="A2089" s="7" t="s">
        <v>728</v>
      </c>
      <c r="B2089" s="7" t="s">
        <v>2</v>
      </c>
      <c r="C2089" s="7" t="s">
        <v>3</v>
      </c>
      <c r="D2089" s="8" t="s">
        <v>729</v>
      </c>
      <c r="E2089" s="24">
        <f>E2098</f>
        <v>1</v>
      </c>
      <c r="F2089" s="9">
        <f>F2098</f>
        <v>0</v>
      </c>
      <c r="G2089" s="25">
        <f>G2098</f>
        <v>0</v>
      </c>
    </row>
    <row r="2090" spans="1:8" x14ac:dyDescent="0.35">
      <c r="A2090" s="13" t="s">
        <v>730</v>
      </c>
      <c r="B2090" s="13" t="s">
        <v>10</v>
      </c>
      <c r="C2090" s="13" t="s">
        <v>11</v>
      </c>
      <c r="D2090" s="14" t="s">
        <v>731</v>
      </c>
      <c r="E2090" s="29">
        <v>1</v>
      </c>
      <c r="F2090" s="18"/>
      <c r="G2090" s="26">
        <f>ROUND(E2090*F2090,2)</f>
        <v>0</v>
      </c>
    </row>
    <row r="2091" spans="1:8" ht="21" x14ac:dyDescent="0.35">
      <c r="A2091" s="16"/>
      <c r="B2091" s="16"/>
      <c r="C2091" s="16"/>
      <c r="D2091" s="17" t="s">
        <v>732</v>
      </c>
      <c r="E2091" s="27"/>
      <c r="F2091" s="16"/>
      <c r="G2091" s="27"/>
    </row>
    <row r="2092" spans="1:8" x14ac:dyDescent="0.35">
      <c r="A2092" s="13" t="s">
        <v>733</v>
      </c>
      <c r="B2092" s="13" t="s">
        <v>10</v>
      </c>
      <c r="C2092" s="13" t="s">
        <v>11</v>
      </c>
      <c r="D2092" s="14" t="s">
        <v>734</v>
      </c>
      <c r="E2092" s="29">
        <v>1</v>
      </c>
      <c r="F2092" s="18"/>
      <c r="G2092" s="26">
        <f>ROUND(E2092*F2092,2)</f>
        <v>0</v>
      </c>
    </row>
    <row r="2093" spans="1:8" ht="409.5" x14ac:dyDescent="0.35">
      <c r="A2093" s="16"/>
      <c r="B2093" s="16"/>
      <c r="C2093" s="16"/>
      <c r="D2093" s="23" t="s">
        <v>781</v>
      </c>
      <c r="E2093" s="27"/>
      <c r="F2093" s="16"/>
      <c r="G2093" s="27"/>
    </row>
    <row r="2094" spans="1:8" x14ac:dyDescent="0.35">
      <c r="A2094" s="13" t="s">
        <v>735</v>
      </c>
      <c r="B2094" s="13" t="s">
        <v>10</v>
      </c>
      <c r="C2094" s="13" t="s">
        <v>11</v>
      </c>
      <c r="D2094" s="14" t="s">
        <v>736</v>
      </c>
      <c r="E2094" s="29">
        <v>1</v>
      </c>
      <c r="F2094" s="18"/>
      <c r="G2094" s="26">
        <f>ROUND(E2094*F2094,2)</f>
        <v>0</v>
      </c>
    </row>
    <row r="2095" spans="1:8" ht="294" x14ac:dyDescent="0.35">
      <c r="A2095" s="16"/>
      <c r="B2095" s="16"/>
      <c r="C2095" s="16"/>
      <c r="D2095" s="23" t="s">
        <v>782</v>
      </c>
      <c r="E2095" s="27"/>
      <c r="F2095" s="16"/>
      <c r="G2095" s="27"/>
    </row>
    <row r="2096" spans="1:8" x14ac:dyDescent="0.35">
      <c r="A2096" s="13" t="s">
        <v>737</v>
      </c>
      <c r="B2096" s="13" t="s">
        <v>10</v>
      </c>
      <c r="C2096" s="13" t="s">
        <v>11</v>
      </c>
      <c r="D2096" s="14" t="s">
        <v>738</v>
      </c>
      <c r="E2096" s="29">
        <v>2</v>
      </c>
      <c r="F2096" s="18"/>
      <c r="G2096" s="26">
        <f>ROUND(E2096*F2096,2)</f>
        <v>0</v>
      </c>
    </row>
    <row r="2097" spans="1:8" ht="42" x14ac:dyDescent="0.35">
      <c r="A2097" s="16"/>
      <c r="B2097" s="16"/>
      <c r="C2097" s="16"/>
      <c r="D2097" s="23" t="s">
        <v>739</v>
      </c>
      <c r="E2097" s="27"/>
      <c r="F2097" s="16"/>
      <c r="G2097" s="27"/>
    </row>
    <row r="2098" spans="1:8" x14ac:dyDescent="0.35">
      <c r="A2098" s="16"/>
      <c r="B2098" s="16"/>
      <c r="C2098" s="16"/>
      <c r="D2098" s="19" t="s">
        <v>740</v>
      </c>
      <c r="E2098" s="31">
        <v>1</v>
      </c>
      <c r="F2098" s="9">
        <f>G2090+G2092+G2094+G2096</f>
        <v>0</v>
      </c>
      <c r="G2098" s="25">
        <f>ROUND(F2098*E2098,2)</f>
        <v>0</v>
      </c>
    </row>
    <row r="2099" spans="1:8" x14ac:dyDescent="0.35">
      <c r="A2099" s="16"/>
      <c r="B2099" s="16"/>
      <c r="C2099" s="16"/>
      <c r="D2099" s="19"/>
      <c r="E2099" s="31"/>
      <c r="F2099" s="9"/>
      <c r="G2099" s="25"/>
    </row>
    <row r="2100" spans="1:8" x14ac:dyDescent="0.35">
      <c r="A2100" s="7" t="s">
        <v>778</v>
      </c>
      <c r="B2100" s="7" t="s">
        <v>2</v>
      </c>
      <c r="C2100" s="7" t="s">
        <v>3</v>
      </c>
      <c r="D2100" s="8" t="s">
        <v>776</v>
      </c>
      <c r="E2100" s="24">
        <f>E2103</f>
        <v>1</v>
      </c>
      <c r="F2100" s="9">
        <f>F2102</f>
        <v>0</v>
      </c>
      <c r="G2100" s="25">
        <f>G2102</f>
        <v>0</v>
      </c>
    </row>
    <row r="2101" spans="1:8" x14ac:dyDescent="0.35">
      <c r="A2101" s="13" t="s">
        <v>767</v>
      </c>
      <c r="B2101" s="13"/>
      <c r="C2101" s="13"/>
      <c r="D2101" s="14" t="s">
        <v>768</v>
      </c>
      <c r="E2101" s="29">
        <v>1</v>
      </c>
      <c r="F2101" s="18"/>
      <c r="G2101" s="26">
        <f>ROUND(E2101*F2101,2)</f>
        <v>0</v>
      </c>
    </row>
    <row r="2102" spans="1:8" x14ac:dyDescent="0.35">
      <c r="A2102" s="13" t="s">
        <v>766</v>
      </c>
      <c r="B2102" s="13"/>
      <c r="C2102" s="13"/>
      <c r="D2102" s="14" t="s">
        <v>769</v>
      </c>
      <c r="E2102" s="29">
        <v>1</v>
      </c>
      <c r="F2102" s="18"/>
      <c r="G2102" s="26">
        <f>ROUND(E2102*F2102,2)</f>
        <v>0</v>
      </c>
    </row>
    <row r="2103" spans="1:8" x14ac:dyDescent="0.35">
      <c r="A2103" s="16"/>
      <c r="B2103" s="16"/>
      <c r="C2103" s="16"/>
      <c r="D2103" s="19" t="s">
        <v>778</v>
      </c>
      <c r="E2103" s="31">
        <v>1</v>
      </c>
      <c r="F2103" s="9">
        <f>G2101+G2102</f>
        <v>0</v>
      </c>
      <c r="G2103" s="25">
        <f>ROUND(F2103*E2103,2)</f>
        <v>0</v>
      </c>
    </row>
    <row r="2104" spans="1:8" s="22" customFormat="1" x14ac:dyDescent="0.35">
      <c r="A2104" s="20"/>
      <c r="B2104" s="20"/>
      <c r="C2104" s="20"/>
      <c r="D2104" s="21"/>
      <c r="E2104" s="30"/>
      <c r="F2104" s="20"/>
      <c r="G2104" s="30"/>
      <c r="H2104" s="34"/>
    </row>
    <row r="2105" spans="1:8" x14ac:dyDescent="0.35">
      <c r="A2105" s="7" t="s">
        <v>741</v>
      </c>
      <c r="B2105" s="7" t="s">
        <v>2</v>
      </c>
      <c r="C2105" s="7" t="s">
        <v>3</v>
      </c>
      <c r="D2105" s="8" t="s">
        <v>742</v>
      </c>
      <c r="E2105" s="24">
        <f>E2107</f>
        <v>1</v>
      </c>
      <c r="F2105" s="9">
        <f>F2107</f>
        <v>0</v>
      </c>
      <c r="G2105" s="25">
        <f>G2107</f>
        <v>0</v>
      </c>
      <c r="H2105" s="35" t="s">
        <v>774</v>
      </c>
    </row>
    <row r="2106" spans="1:8" x14ac:dyDescent="0.35">
      <c r="A2106" s="13" t="s">
        <v>775</v>
      </c>
      <c r="B2106" s="13" t="s">
        <v>10</v>
      </c>
      <c r="C2106" s="13" t="s">
        <v>11</v>
      </c>
      <c r="D2106" s="14" t="s">
        <v>783</v>
      </c>
      <c r="E2106" s="29">
        <v>1</v>
      </c>
      <c r="F2106" s="18"/>
      <c r="G2106" s="26">
        <f>ROUND(E2106*F2106,2)</f>
        <v>0</v>
      </c>
      <c r="H2106" s="32">
        <v>27061.24</v>
      </c>
    </row>
    <row r="2107" spans="1:8" x14ac:dyDescent="0.35">
      <c r="A2107" s="16"/>
      <c r="B2107" s="16"/>
      <c r="C2107" s="16"/>
      <c r="D2107" s="19" t="s">
        <v>743</v>
      </c>
      <c r="E2107" s="31">
        <v>1</v>
      </c>
      <c r="F2107" s="9">
        <f>G2106</f>
        <v>0</v>
      </c>
      <c r="G2107" s="25">
        <f>ROUND(F2107*E2107,2)</f>
        <v>0</v>
      </c>
    </row>
    <row r="2108" spans="1:8" x14ac:dyDescent="0.35">
      <c r="A2108" s="16"/>
      <c r="B2108" s="16"/>
      <c r="C2108" s="16"/>
      <c r="D2108" s="19" t="s">
        <v>754</v>
      </c>
      <c r="E2108" s="31"/>
      <c r="F2108" s="9"/>
      <c r="G2108" s="25"/>
    </row>
    <row r="2109" spans="1:8" x14ac:dyDescent="0.35">
      <c r="A2109" s="7" t="s">
        <v>780</v>
      </c>
      <c r="B2109" s="7" t="s">
        <v>2</v>
      </c>
      <c r="C2109" s="7" t="s">
        <v>3</v>
      </c>
      <c r="D2109" s="8" t="s">
        <v>779</v>
      </c>
      <c r="E2109" s="24">
        <f>E2119</f>
        <v>0</v>
      </c>
      <c r="F2109" s="9">
        <f>F2119</f>
        <v>0</v>
      </c>
      <c r="G2109" s="25">
        <f>G2119</f>
        <v>0</v>
      </c>
      <c r="H2109" s="35" t="s">
        <v>770</v>
      </c>
    </row>
    <row r="2110" spans="1:8" x14ac:dyDescent="0.35">
      <c r="A2110" s="13" t="s">
        <v>746</v>
      </c>
      <c r="B2110" s="13" t="s">
        <v>10</v>
      </c>
      <c r="C2110" s="13" t="s">
        <v>11</v>
      </c>
      <c r="D2110" s="14" t="s">
        <v>771</v>
      </c>
      <c r="E2110" s="29">
        <v>75</v>
      </c>
      <c r="F2110" s="18"/>
      <c r="G2110" s="26">
        <f>ROUND(E2110*F2110,2)</f>
        <v>0</v>
      </c>
      <c r="H2110" s="36">
        <v>222.83</v>
      </c>
    </row>
    <row r="2111" spans="1:8" ht="315" x14ac:dyDescent="0.35">
      <c r="A2111" s="16"/>
      <c r="B2111" s="16"/>
      <c r="C2111" s="16"/>
      <c r="D2111" s="17" t="s">
        <v>773</v>
      </c>
      <c r="E2111" s="27"/>
      <c r="F2111" s="16"/>
      <c r="G2111" s="27"/>
    </row>
    <row r="2112" spans="1:8" x14ac:dyDescent="0.35">
      <c r="A2112" s="16"/>
      <c r="B2112" s="16"/>
      <c r="C2112" s="16"/>
      <c r="D2112" s="19" t="s">
        <v>780</v>
      </c>
      <c r="E2112" s="31">
        <v>1</v>
      </c>
      <c r="F2112" s="9">
        <f>G2111</f>
        <v>0</v>
      </c>
      <c r="G2112" s="25">
        <f>ROUND(F2112*E2112,2)</f>
        <v>0</v>
      </c>
    </row>
    <row r="2113" spans="1:8" s="22" customFormat="1" x14ac:dyDescent="0.35">
      <c r="A2113" s="20"/>
      <c r="B2113" s="20"/>
      <c r="C2113" s="20"/>
      <c r="D2113" s="21"/>
      <c r="E2113" s="30"/>
      <c r="F2113" s="20"/>
      <c r="G2113" s="30"/>
      <c r="H2113" s="34"/>
    </row>
    <row r="2114" spans="1:8" x14ac:dyDescent="0.35">
      <c r="A2114" s="7" t="s">
        <v>744</v>
      </c>
      <c r="B2114" s="7" t="s">
        <v>2</v>
      </c>
      <c r="C2114" s="7" t="s">
        <v>3</v>
      </c>
      <c r="D2114" s="8" t="s">
        <v>745</v>
      </c>
      <c r="E2114" s="24">
        <f>E2125</f>
        <v>1</v>
      </c>
      <c r="F2114" s="9">
        <f>F2125</f>
        <v>0</v>
      </c>
      <c r="G2114" s="25">
        <f>G2125</f>
        <v>0</v>
      </c>
      <c r="H2114" s="35" t="s">
        <v>770</v>
      </c>
    </row>
    <row r="2115" spans="1:8" x14ac:dyDescent="0.35">
      <c r="A2115" s="13" t="s">
        <v>760</v>
      </c>
      <c r="B2115" s="13" t="s">
        <v>10</v>
      </c>
      <c r="C2115" s="13" t="s">
        <v>11</v>
      </c>
      <c r="D2115" s="14" t="s">
        <v>772</v>
      </c>
      <c r="E2115" s="29">
        <v>5</v>
      </c>
      <c r="F2115" s="18"/>
      <c r="G2115" s="26">
        <f>ROUND(E2115*F2115,2)</f>
        <v>0</v>
      </c>
      <c r="H2115" s="32">
        <v>54934.83</v>
      </c>
    </row>
    <row r="2116" spans="1:8" ht="241.5" x14ac:dyDescent="0.35">
      <c r="A2116" s="16"/>
      <c r="B2116" s="16"/>
      <c r="C2116" s="16"/>
      <c r="D2116" s="23" t="s">
        <v>762</v>
      </c>
      <c r="E2116" s="27"/>
      <c r="F2116" s="16"/>
      <c r="G2116" s="27"/>
    </row>
    <row r="2117" spans="1:8" ht="283.5" x14ac:dyDescent="0.35">
      <c r="A2117" s="16"/>
      <c r="B2117" s="16"/>
      <c r="C2117" s="16"/>
      <c r="D2117" s="23" t="s">
        <v>763</v>
      </c>
      <c r="E2117" s="27"/>
      <c r="F2117" s="16"/>
      <c r="G2117" s="27"/>
    </row>
    <row r="2118" spans="1:8" ht="283.5" x14ac:dyDescent="0.35">
      <c r="A2118" s="16"/>
      <c r="B2118" s="16"/>
      <c r="C2118" s="16"/>
      <c r="D2118" s="23" t="s">
        <v>764</v>
      </c>
      <c r="E2118" s="27"/>
      <c r="F2118" s="16"/>
      <c r="G2118" s="27"/>
    </row>
    <row r="2119" spans="1:8" ht="94.5" x14ac:dyDescent="0.35">
      <c r="A2119" s="16"/>
      <c r="B2119" s="16"/>
      <c r="C2119" s="16"/>
      <c r="D2119" s="23" t="s">
        <v>765</v>
      </c>
      <c r="E2119" s="27"/>
      <c r="F2119" s="16"/>
      <c r="G2119" s="27"/>
    </row>
    <row r="2120" spans="1:8" x14ac:dyDescent="0.35">
      <c r="A2120" s="13" t="s">
        <v>761</v>
      </c>
      <c r="B2120" s="13" t="s">
        <v>10</v>
      </c>
      <c r="C2120" s="13" t="s">
        <v>11</v>
      </c>
      <c r="D2120" s="14" t="s">
        <v>777</v>
      </c>
      <c r="E2120" s="29">
        <v>5</v>
      </c>
      <c r="F2120" s="18"/>
      <c r="G2120" s="26">
        <f>ROUND(E2120*F2120,2)</f>
        <v>0</v>
      </c>
      <c r="H2120" s="32">
        <v>6154.83</v>
      </c>
    </row>
    <row r="2121" spans="1:8" ht="241.5" x14ac:dyDescent="0.35">
      <c r="A2121" s="16"/>
      <c r="B2121" s="16"/>
      <c r="C2121" s="16"/>
      <c r="D2121" s="23" t="s">
        <v>762</v>
      </c>
      <c r="E2121" s="27"/>
      <c r="F2121" s="16"/>
      <c r="G2121" s="27"/>
    </row>
    <row r="2122" spans="1:8" ht="283.5" x14ac:dyDescent="0.35">
      <c r="A2122" s="16"/>
      <c r="B2122" s="16"/>
      <c r="C2122" s="16"/>
      <c r="D2122" s="23" t="s">
        <v>763</v>
      </c>
      <c r="E2122" s="27"/>
      <c r="F2122" s="16"/>
      <c r="G2122" s="27"/>
    </row>
    <row r="2123" spans="1:8" ht="283.5" x14ac:dyDescent="0.35">
      <c r="A2123" s="16"/>
      <c r="B2123" s="16"/>
      <c r="C2123" s="16"/>
      <c r="D2123" s="23" t="s">
        <v>764</v>
      </c>
      <c r="E2123" s="27"/>
      <c r="F2123" s="16"/>
      <c r="G2123" s="27"/>
    </row>
    <row r="2124" spans="1:8" ht="94.5" x14ac:dyDescent="0.35">
      <c r="A2124" s="16"/>
      <c r="B2124" s="16"/>
      <c r="C2124" s="16"/>
      <c r="D2124" s="23" t="s">
        <v>765</v>
      </c>
      <c r="E2124" s="27"/>
      <c r="F2124" s="16"/>
      <c r="G2124" s="27"/>
    </row>
    <row r="2125" spans="1:8" x14ac:dyDescent="0.35">
      <c r="A2125" s="16"/>
      <c r="B2125" s="16"/>
      <c r="C2125" s="16"/>
      <c r="D2125" s="19" t="s">
        <v>747</v>
      </c>
      <c r="E2125" s="31">
        <v>1</v>
      </c>
      <c r="F2125" s="9">
        <f>G2115+G2120</f>
        <v>0</v>
      </c>
      <c r="G2125" s="25">
        <f>ROUND(F2125*E2125,2)</f>
        <v>0</v>
      </c>
    </row>
    <row r="2126" spans="1:8" s="22" customFormat="1" x14ac:dyDescent="0.35">
      <c r="A2126" s="20"/>
      <c r="B2126" s="20"/>
      <c r="C2126" s="20"/>
      <c r="D2126" s="21"/>
      <c r="E2126" s="30"/>
      <c r="F2126" s="20"/>
      <c r="G2126" s="30"/>
      <c r="H2126" s="34"/>
    </row>
    <row r="2127" spans="1:8" x14ac:dyDescent="0.35">
      <c r="A2127" s="16"/>
      <c r="B2127" s="16"/>
      <c r="C2127" s="16"/>
      <c r="D2127" s="19" t="s">
        <v>784</v>
      </c>
      <c r="E2127" s="31">
        <v>1</v>
      </c>
      <c r="F2127" s="9">
        <f>G1734+G2087+G2098+G2103+G2107+G2112+G2125</f>
        <v>0</v>
      </c>
      <c r="G2127" s="25">
        <f>ROUND(F2127*E2127,2)</f>
        <v>0</v>
      </c>
    </row>
    <row r="2128" spans="1:8" x14ac:dyDescent="0.35">
      <c r="A2128" s="16"/>
      <c r="B2128" s="16"/>
      <c r="C2128" s="16"/>
      <c r="D2128" s="17"/>
      <c r="E2128" s="16"/>
      <c r="F2128" s="16"/>
      <c r="G2128" s="27"/>
    </row>
  </sheetData>
  <sheetProtection algorithmName="SHA-512" hashValue="Ikg3pxi1h8xl2fB5KzgTANq6F/mU7yBfwaGFYVoi/pWPHd5AQ0yBok8sZsL6ftUs0hmlGoWxnR4PxLSubjzruQ==" saltValue="G4OgFxqMgd1ZkZP7Ts8cJw==" spinCount="100000" sheet="1" objects="1" scenarios="1"/>
  <mergeCells count="2">
    <mergeCell ref="B1:F1"/>
    <mergeCell ref="B3:D3"/>
  </mergeCells>
  <conditionalFormatting sqref="F2106">
    <cfRule type="expression" dxfId="3" priority="8">
      <formula>$F$2106&gt;$H$2106</formula>
    </cfRule>
  </conditionalFormatting>
  <conditionalFormatting sqref="F2115">
    <cfRule type="expression" dxfId="2" priority="4">
      <formula>$F$2106&gt;$H$2106</formula>
    </cfRule>
  </conditionalFormatting>
  <conditionalFormatting sqref="F2120">
    <cfRule type="expression" dxfId="1" priority="3">
      <formula>$F$2106&gt;$H$2106</formula>
    </cfRule>
  </conditionalFormatting>
  <conditionalFormatting sqref="F2110">
    <cfRule type="expression" dxfId="0" priority="1">
      <formula>$F$2106&gt;$H$2106</formula>
    </cfRule>
  </conditionalFormatting>
  <dataValidations count="2">
    <dataValidation type="list" allowBlank="1" showInputMessage="1" showErrorMessage="1" sqref="B4:B2100 B2103:B65427" xr:uid="{FF11B91B-04F2-4946-AC35-D2B266E45722}">
      <formula1>"Capítulo,Partida,Mano de obra,Maquinaria,Material,Otros,"</formula1>
    </dataValidation>
    <dataValidation type="custom" allowBlank="1" showInputMessage="1" showErrorMessage="1" errorTitle="ERROR" error="El precio ofertado debe ser mayor que 0 y menor o igual que el precio máximo de referencia" sqref="F2106 F2115 F2120 F2110" xr:uid="{257A8C25-12F7-4A81-8CD1-11C97208685B}">
      <formula1>F2106&lt;=H2106</formula1>
    </dataValidation>
  </dataValidations>
  <pageMargins left="0.7" right="0.7" top="0.75" bottom="0.75" header="0.3" footer="0.3"/>
  <pageSetup paperSize="9" orientation="portrait" horizontalDpi="1200" verticalDpi="1200"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RMC</dc:creator>
  <cp:lastModifiedBy>Indira Cerdeño</cp:lastModifiedBy>
  <dcterms:created xsi:type="dcterms:W3CDTF">2021-03-10T10:37:38Z</dcterms:created>
  <dcterms:modified xsi:type="dcterms:W3CDTF">2021-04-29T11:24:59Z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ón Presto">
    <vt:lpwstr>1.0</vt:lpwstr>
  </property>
</Properties>
</file>