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ustomProperty2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Y:\2021\21-095 Serv Insta y Mto de cableado voz y datos\3.Pliego y calendario\Documentos adicionales a publicar\"/>
    </mc:Choice>
  </mc:AlternateContent>
  <xr:revisionPtr revIDLastSave="0" documentId="13_ncr:1_{10703197-9E8B-49DF-AFE8-88ECA935B5EB}" xr6:coauthVersionLast="47" xr6:coauthVersionMax="47" xr10:uidLastSave="{00000000-0000-0000-0000-000000000000}"/>
  <bookViews>
    <workbookView xWindow="-110" yWindow="-110" windowWidth="19420" windowHeight="10420" xr2:uid="{FFA65316-661F-48C4-94C8-0C934B4A5AEF}"/>
  </bookViews>
  <sheets>
    <sheet name="Ficha de oferta económica" sheetId="1" r:id="rId1"/>
    <sheet name="Importes Lista materiale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37" i="1" l="1"/>
  <c r="J38" i="1" s="1"/>
  <c r="J48" i="1" s="1"/>
  <c r="J36" i="1"/>
  <c r="J35" i="1"/>
  <c r="J30" i="1"/>
  <c r="J31" i="1" s="1"/>
  <c r="J47" i="1" s="1"/>
  <c r="J25" i="1"/>
  <c r="J24" i="1"/>
  <c r="J23" i="1"/>
  <c r="J22" i="1"/>
  <c r="J26" i="1" s="1"/>
  <c r="J46" i="1" s="1"/>
  <c r="J16" i="1"/>
  <c r="J15" i="1"/>
  <c r="J14" i="1"/>
  <c r="J17" i="1" s="1"/>
  <c r="J45" i="1" s="1"/>
  <c r="J8" i="1"/>
  <c r="J7" i="1"/>
  <c r="J9" i="1" s="1"/>
  <c r="J44" i="1" s="1"/>
  <c r="J6" i="1"/>
  <c r="J50" i="1" l="1"/>
</calcChain>
</file>

<file path=xl/sharedStrings.xml><?xml version="1.0" encoding="utf-8"?>
<sst xmlns="http://schemas.openxmlformats.org/spreadsheetml/2006/main" count="132" uniqueCount="76">
  <si>
    <t>FICHA DETALLE DE OFERTA ECONÓMICA</t>
  </si>
  <si>
    <t>INSTALACIONES CABLEADAS DIURNAS (lunes a domingo. Festivos incluidos)</t>
  </si>
  <si>
    <t>Descripción</t>
  </si>
  <si>
    <t>Unidades estimadas</t>
  </si>
  <si>
    <t>Precio unitario máximo de licitación  (euros)</t>
  </si>
  <si>
    <t>Precio unitario ofertado (euros)</t>
  </si>
  <si>
    <t>Total Importe Oferta (euros)</t>
  </si>
  <si>
    <t>Línea Telefónica</t>
  </si>
  <si>
    <t>Línea de Datos</t>
  </si>
  <si>
    <t>Línea de Datos para red Local</t>
  </si>
  <si>
    <t>TOTAL INSTALACIONES DIURNAS</t>
  </si>
  <si>
    <t>INSTALACIONES CABLEADAS NOCTURNAS (lunes a domingo. Festivos incluidos)</t>
  </si>
  <si>
    <t>TOTAL INSTALACIONES NOCTURNAS</t>
  </si>
  <si>
    <t>DISPOSITIVOS</t>
  </si>
  <si>
    <t>Marca ofertada</t>
  </si>
  <si>
    <t>Modelo Ofertado</t>
  </si>
  <si>
    <t>Teléfono Básico (entrega en propiedad) indicar marca y modelo</t>
  </si>
  <si>
    <t>Teléfono IP (en regimen de alquiler por evento) indicar marca y modelo</t>
  </si>
  <si>
    <t>Teléfono Multiconferencia (en regimen de alquiler por evento) indicar marca y modelo</t>
  </si>
  <si>
    <t>Switch (en regimen de alquiler por evento) indicar marca y modelo</t>
  </si>
  <si>
    <r>
      <t xml:space="preserve">MANTENIMIENTO NOCTURNO EVENTO </t>
    </r>
    <r>
      <rPr>
        <sz val="16"/>
        <color theme="1"/>
        <rFont val="Barlow"/>
      </rPr>
      <t>(Componente Variable)</t>
    </r>
  </si>
  <si>
    <t>Unidades estimadas (horas)</t>
  </si>
  <si>
    <t>Precio Unitario MAXIMO</t>
  </si>
  <si>
    <t>Precio Ofertado Unitario</t>
  </si>
  <si>
    <t>Total Importe Oferta</t>
  </si>
  <si>
    <t>Hora técnico mantenimiento de evento en horario Nocturno (lunes a domingo)</t>
  </si>
  <si>
    <t>TOTAL MANTENIMIENTO NOCTURNO EVENTO</t>
  </si>
  <si>
    <t>TECNICOS PARA INSTALACIONES / REPARACIONES EN INSTALACIONES FIJAS (lunes a viernes)</t>
  </si>
  <si>
    <t>Hora técnico en horario laboral (lunes a viernes)</t>
  </si>
  <si>
    <t>Hora técnico en horario Nocturno (lunes a viernes)</t>
  </si>
  <si>
    <t>Hora técnico en Horario Festivos (sabados, domingos y festivos nacionales y autonómicos de la Comunidad de Madrid)</t>
  </si>
  <si>
    <t xml:space="preserve">TOTAL TECNICOS PARA INSTALACIONES / REPARACIONES EN INSTALACIONES FIJAS </t>
  </si>
  <si>
    <t xml:space="preserve">TOTAL OFERTA INSTALACIONES CABLEADAS DIURNAS </t>
  </si>
  <si>
    <t>TOTAL OFERTA INSTALACIONES CABLEADAS NOCTURNAS</t>
  </si>
  <si>
    <t>TOTAL OFERTA DISPOSITIVOS</t>
  </si>
  <si>
    <t>TOTAL MANTENIMIENTO NOCTURNO EVENTOS</t>
  </si>
  <si>
    <t>TOTAL OFERTA ECONOMICA</t>
  </si>
  <si>
    <t>Todas las instalaciones incluyen instalación, mano de obra, pruebas y verificación, asi como el mantenimiento durante la duración del evento.</t>
  </si>
  <si>
    <t>FICHA DE MATERIALES E IMPORTES OFERTADOS</t>
  </si>
  <si>
    <t>Instalaciones Cobre</t>
  </si>
  <si>
    <t>Importe ofertado (euros)</t>
  </si>
  <si>
    <t>Unidad ofertada</t>
  </si>
  <si>
    <t>Suministro y tendido de cable 4 pares, LSZH, cat 6 UTP</t>
  </si>
  <si>
    <t>Metro Lineal</t>
  </si>
  <si>
    <t>Suministro y tendido de cable 4 pares, LSZH, cat 6A UTP</t>
  </si>
  <si>
    <t>Suministro y tendido de cable 4 pares, LSZH, cat 6A FTP</t>
  </si>
  <si>
    <t>Suministro instalación y conexionado de módulo RJ45 Cat 6 Hembra</t>
  </si>
  <si>
    <t>Unidad</t>
  </si>
  <si>
    <t>Suministro instalación y conexionado de módulo RJ45 Cat 6 Macho</t>
  </si>
  <si>
    <t>Suministro instalación y conexionado de módulo RJ45 Cat 6A FTP Hembra</t>
  </si>
  <si>
    <t>Suministro instalación y conexionado de módulo RJ45 Cat 6A FTP Macho</t>
  </si>
  <si>
    <t>Suministro e instalación de caja de superficie para 1 conector RJ45 con ventanilla</t>
  </si>
  <si>
    <t>Suministro e instalación de caja de superficie para 2 conectores RJ45 con ventanilla</t>
  </si>
  <si>
    <t>Suministro en instalación de Panel de 19" e 1U 24 puertos Cat 6</t>
  </si>
  <si>
    <t>Suministro en instalación de Panel de 19" e 1U 24 puertos Cat 6A FTP</t>
  </si>
  <si>
    <t>Instalaciones Fibra óptica</t>
  </si>
  <si>
    <t>Suministro e instalación de bandeja de 1U deslizante para adaptadores  LC/LC para fibra</t>
  </si>
  <si>
    <t>Suministro y tendido de cable de 6 fibras ópticas OM4</t>
  </si>
  <si>
    <t>Suministro , instalación y fusión de Pig Tail LC OM4</t>
  </si>
  <si>
    <t>Suministro de latiguillos</t>
  </si>
  <si>
    <t>Latiguillo cat 6, sellado y certificado de 1 metro</t>
  </si>
  <si>
    <t>Latiguillo cat 6, sellado y certificado de 2 metros</t>
  </si>
  <si>
    <t>Latiguillo cat 6, sellado y certificado de 3 metros</t>
  </si>
  <si>
    <t>Latiguillo cat 6, sellado y certificado de 5 metros</t>
  </si>
  <si>
    <t>Latiguillo cat 6A, sellado y certificado de 1 metro</t>
  </si>
  <si>
    <t>Latiguillo cat 6A, sellado y certificado de 2 metros</t>
  </si>
  <si>
    <t>Latiguillo cat 6A, sellado y certificado de 3 metros</t>
  </si>
  <si>
    <t>Latiguillo cat 6A, sellado y certificado de 5 metros</t>
  </si>
  <si>
    <t>Latiguillo Duplex LC-LC OM4 de 1 Metro</t>
  </si>
  <si>
    <t>Latiguillo Duplex LC-LC OM4 de 2 Metros</t>
  </si>
  <si>
    <t>Latiguillo Duplex LC-LC OM4 de 3 Metros</t>
  </si>
  <si>
    <t>Latiguillo Duplex LC-LC OM4 de 4 Metros</t>
  </si>
  <si>
    <t>Suministro de latiguillo Duplex LC-LC monomodo OS2 9/125 2m LSZH</t>
  </si>
  <si>
    <t>Suministro de latiguillo Duplex LC-LC monomodo OS2 9/125 4m LSZH</t>
  </si>
  <si>
    <t>Suministro de latiguillo Duplex SC-LC monomodo OS2 9/125 4m LSZH</t>
  </si>
  <si>
    <t>Suministro de latiguillo Duplex ST-LC monomodo OS2 9/125 8m LSZH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</si>
</sst>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[$€-C0A]_-;\-* #,##0.00\ [$€-C0A]_-;_-* &quot;-&quot;??\ [$€-C0A]_-;_-@_-"/>
    <numFmt numFmtId="165" formatCode="_-* #,##0.00\ _€_-;\-* #,##0.00\ _€_-;_-* &quot;-&quot;??\ _€_-;_-@_-"/>
    <numFmt numFmtId="166" formatCode="#,##0.00\ &quot;€&quot;"/>
  </numFmts>
  <fonts count="17" x14ac:knownFonts="1">
    <font>
      <sz val="11"/>
      <color theme="1"/>
      <name val="Calibri"/>
      <family val="2"/>
      <scheme val="minor"/>
    </font>
    <font>
      <b/>
      <sz val="22"/>
      <name val="Barlow"/>
    </font>
    <font>
      <sz val="11"/>
      <color theme="1"/>
      <name val="Barlow"/>
    </font>
    <font>
      <b/>
      <sz val="18"/>
      <color theme="1"/>
      <name val="Barlow"/>
    </font>
    <font>
      <b/>
      <sz val="12"/>
      <name val="Barlow"/>
    </font>
    <font>
      <b/>
      <sz val="12"/>
      <color theme="1"/>
      <name val="Barlow"/>
    </font>
    <font>
      <sz val="16"/>
      <color rgb="FF000000"/>
      <name val="Barlow"/>
    </font>
    <font>
      <sz val="12"/>
      <color rgb="FF000000"/>
      <name val="Barlow"/>
    </font>
    <font>
      <b/>
      <sz val="14"/>
      <color theme="1"/>
      <name val="Barlow"/>
    </font>
    <font>
      <b/>
      <sz val="14"/>
      <name val="Barlow"/>
    </font>
    <font>
      <sz val="16"/>
      <color theme="1"/>
      <name val="Barlow"/>
    </font>
    <font>
      <sz val="12"/>
      <name val="Barlow"/>
    </font>
    <font>
      <b/>
      <sz val="16"/>
      <name val="Barlow"/>
    </font>
    <font>
      <sz val="11"/>
      <color rgb="FF04183B"/>
      <name val="Barlow"/>
    </font>
    <font>
      <b/>
      <sz val="16"/>
      <color rgb="FF04183B"/>
      <name val="Barlow"/>
    </font>
    <font>
      <sz val="11"/>
      <name val="Barlow"/>
    </font>
    <font>
      <sz val="9"/>
      <color rgb="FF04183B"/>
      <name val="Barlow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left" vertical="center"/>
    </xf>
    <xf numFmtId="0" fontId="6" fillId="0" borderId="3" xfId="0" applyFont="1" applyBorder="1" applyAlignment="1">
      <alignment horizontal="left" vertical="center"/>
    </xf>
    <xf numFmtId="0" fontId="6" fillId="0" borderId="4" xfId="0" applyFont="1" applyBorder="1" applyAlignment="1">
      <alignment horizontal="left" vertical="center"/>
    </xf>
    <xf numFmtId="0" fontId="7" fillId="0" borderId="1" xfId="0" applyFont="1" applyBorder="1" applyAlignment="1">
      <alignment horizontal="right" vertical="center"/>
    </xf>
    <xf numFmtId="164" fontId="7" fillId="0" borderId="1" xfId="0" applyNumberFormat="1" applyFont="1" applyBorder="1" applyAlignment="1">
      <alignment horizontal="right" vertical="center"/>
    </xf>
    <xf numFmtId="164" fontId="7" fillId="3" borderId="1" xfId="0" applyNumberFormat="1" applyFont="1" applyFill="1" applyBorder="1" applyAlignment="1" applyProtection="1">
      <alignment horizontal="right" vertical="center"/>
      <protection locked="0"/>
    </xf>
    <xf numFmtId="3" fontId="7" fillId="0" borderId="1" xfId="0" applyNumberFormat="1" applyFont="1" applyBorder="1" applyAlignment="1">
      <alignment horizontal="right" vertical="center"/>
    </xf>
    <xf numFmtId="0" fontId="5" fillId="2" borderId="5" xfId="0" applyFont="1" applyFill="1" applyBorder="1" applyAlignment="1">
      <alignment horizontal="right" wrapText="1"/>
    </xf>
    <xf numFmtId="0" fontId="5" fillId="2" borderId="3" xfId="0" applyFont="1" applyFill="1" applyBorder="1" applyAlignment="1">
      <alignment horizontal="right" wrapText="1"/>
    </xf>
    <xf numFmtId="0" fontId="5" fillId="2" borderId="4" xfId="0" applyFont="1" applyFill="1" applyBorder="1" applyAlignment="1">
      <alignment horizontal="right" wrapText="1"/>
    </xf>
    <xf numFmtId="164" fontId="8" fillId="2" borderId="1" xfId="0" applyNumberFormat="1" applyFont="1" applyFill="1" applyBorder="1" applyAlignment="1">
      <alignment horizontal="center"/>
    </xf>
    <xf numFmtId="0" fontId="4" fillId="0" borderId="0" xfId="0" applyFont="1" applyAlignment="1">
      <alignment horizontal="center" vertical="center" wrapText="1"/>
    </xf>
    <xf numFmtId="4" fontId="9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horizontal="center" wrapText="1"/>
    </xf>
    <xf numFmtId="165" fontId="5" fillId="0" borderId="0" xfId="0" applyNumberFormat="1" applyFont="1"/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7" fillId="3" borderId="1" xfId="0" applyFont="1" applyFill="1" applyBorder="1" applyAlignment="1" applyProtection="1">
      <alignment vertical="center"/>
      <protection locked="0"/>
    </xf>
    <xf numFmtId="165" fontId="2" fillId="0" borderId="0" xfId="0" applyNumberFormat="1" applyFont="1"/>
    <xf numFmtId="0" fontId="6" fillId="0" borderId="2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7" fillId="0" borderId="0" xfId="0" applyFont="1" applyAlignment="1">
      <alignment vertical="center"/>
    </xf>
    <xf numFmtId="0" fontId="5" fillId="2" borderId="5" xfId="0" applyFont="1" applyFill="1" applyBorder="1" applyAlignment="1">
      <alignment horizontal="center" wrapText="1"/>
    </xf>
    <xf numFmtId="0" fontId="5" fillId="2" borderId="3" xfId="0" applyFont="1" applyFill="1" applyBorder="1" applyAlignment="1">
      <alignment horizontal="center" wrapText="1"/>
    </xf>
    <xf numFmtId="0" fontId="5" fillId="2" borderId="4" xfId="0" applyFont="1" applyFill="1" applyBorder="1" applyAlignment="1">
      <alignment horizontal="center" wrapText="1"/>
    </xf>
    <xf numFmtId="0" fontId="4" fillId="2" borderId="1" xfId="0" applyFont="1" applyFill="1" applyBorder="1" applyAlignment="1">
      <alignment horizontal="right" vertical="center" wrapText="1"/>
    </xf>
    <xf numFmtId="166" fontId="9" fillId="0" borderId="1" xfId="0" applyNumberFormat="1" applyFont="1" applyBorder="1" applyAlignment="1">
      <alignment horizontal="center" vertical="center" wrapText="1"/>
    </xf>
    <xf numFmtId="0" fontId="11" fillId="0" borderId="0" xfId="0" applyFont="1"/>
    <xf numFmtId="166" fontId="12" fillId="0" borderId="8" xfId="0" applyNumberFormat="1" applyFont="1" applyBorder="1" applyAlignment="1">
      <alignment horizontal="center"/>
    </xf>
    <xf numFmtId="166" fontId="2" fillId="0" borderId="0" xfId="0" applyNumberFormat="1" applyFont="1"/>
    <xf numFmtId="0" fontId="5" fillId="0" borderId="0" xfId="0" applyFont="1"/>
    <xf numFmtId="0" fontId="13" fillId="0" borderId="0" xfId="0" applyFont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3" fillId="0" borderId="0" xfId="0" applyFont="1"/>
    <xf numFmtId="0" fontId="13" fillId="0" borderId="1" xfId="0" applyFont="1" applyBorder="1"/>
    <xf numFmtId="2" fontId="15" fillId="0" borderId="1" xfId="0" applyNumberFormat="1" applyFont="1" applyBorder="1"/>
    <xf numFmtId="0" fontId="16" fillId="0" borderId="1" xfId="0" applyFont="1" applyBorder="1" applyAlignment="1">
      <alignment horizontal="center"/>
    </xf>
    <xf numFmtId="0" fontId="16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3" fillId="3" borderId="1" xfId="0" applyFont="1" applyFill="1" applyBorder="1" applyAlignment="1" applyProtection="1">
      <alignment horizontal="center" vertical="center"/>
      <protection locked="0"/>
    </xf>
    <xf numFmtId="0" fontId="1" fillId="4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12" fillId="4" borderId="6" xfId="0" applyFont="1" applyFill="1" applyBorder="1" applyAlignment="1">
      <alignment horizontal="center"/>
    </xf>
    <xf numFmtId="0" fontId="12" fillId="4" borderId="7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5DA1C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2.bin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C9D99D-76B8-424B-A2E4-D813FE012398}">
  <sheetPr>
    <tabColor rgb="FFFFFF00"/>
  </sheetPr>
  <dimension ref="B1:L53"/>
  <sheetViews>
    <sheetView showGridLines="0" tabSelected="1" topLeftCell="C1" zoomScale="55" zoomScaleNormal="55" workbookViewId="0">
      <selection activeCell="O5" sqref="O5"/>
    </sheetView>
  </sheetViews>
  <sheetFormatPr baseColWidth="10" defaultRowHeight="14.5" x14ac:dyDescent="0.35"/>
  <cols>
    <col min="2" max="3" width="24.81640625" style="1" customWidth="1"/>
    <col min="4" max="4" width="33.54296875" style="1" customWidth="1"/>
    <col min="5" max="6" width="27.26953125" style="1" customWidth="1"/>
    <col min="7" max="10" width="23.90625" style="1" customWidth="1"/>
    <col min="11" max="11" width="10.90625" style="1"/>
    <col min="12" max="12" width="11.81640625" style="1" bestFit="1" customWidth="1"/>
  </cols>
  <sheetData>
    <row r="1" spans="2:12" ht="28.5" x14ac:dyDescent="0.35">
      <c r="B1" s="50" t="s">
        <v>0</v>
      </c>
      <c r="C1" s="50"/>
      <c r="D1" s="50"/>
      <c r="E1" s="50"/>
      <c r="F1" s="50"/>
      <c r="G1" s="50"/>
      <c r="H1" s="50"/>
      <c r="I1" s="50"/>
      <c r="J1" s="50"/>
    </row>
    <row r="4" spans="2:12" s="3" customFormat="1" ht="39" customHeight="1" x14ac:dyDescent="0.35">
      <c r="B4" s="51" t="s">
        <v>1</v>
      </c>
      <c r="C4" s="51"/>
      <c r="D4" s="51"/>
      <c r="E4" s="51"/>
      <c r="F4" s="51"/>
      <c r="G4" s="51"/>
      <c r="H4" s="51"/>
      <c r="I4" s="51"/>
      <c r="J4" s="51"/>
      <c r="K4" s="2"/>
      <c r="L4" s="2"/>
    </row>
    <row r="5" spans="2:12" ht="65.5" customHeight="1" x14ac:dyDescent="0.35">
      <c r="B5" s="4" t="s">
        <v>2</v>
      </c>
      <c r="C5" s="4"/>
      <c r="D5" s="4"/>
      <c r="E5" s="4"/>
      <c r="F5" s="4"/>
      <c r="G5" s="5" t="s">
        <v>3</v>
      </c>
      <c r="H5" s="5" t="s">
        <v>4</v>
      </c>
      <c r="I5" s="5" t="s">
        <v>5</v>
      </c>
      <c r="J5" s="5" t="s">
        <v>6</v>
      </c>
    </row>
    <row r="6" spans="2:12" ht="21" x14ac:dyDescent="0.35">
      <c r="B6" s="6" t="s">
        <v>7</v>
      </c>
      <c r="C6" s="7"/>
      <c r="D6" s="7"/>
      <c r="E6" s="7"/>
      <c r="F6" s="8"/>
      <c r="G6" s="9">
        <v>200</v>
      </c>
      <c r="H6" s="10">
        <v>27.2</v>
      </c>
      <c r="I6" s="11"/>
      <c r="J6" s="10">
        <f>I6*G6</f>
        <v>0</v>
      </c>
    </row>
    <row r="7" spans="2:12" ht="21" x14ac:dyDescent="0.35">
      <c r="B7" s="6" t="s">
        <v>8</v>
      </c>
      <c r="C7" s="7"/>
      <c r="D7" s="7"/>
      <c r="E7" s="7"/>
      <c r="F7" s="8"/>
      <c r="G7" s="9">
        <v>3100</v>
      </c>
      <c r="H7" s="10">
        <v>35.19</v>
      </c>
      <c r="I7" s="11"/>
      <c r="J7" s="10">
        <f>I7*G7</f>
        <v>0</v>
      </c>
    </row>
    <row r="8" spans="2:12" ht="21" x14ac:dyDescent="0.35">
      <c r="B8" s="6" t="s">
        <v>9</v>
      </c>
      <c r="C8" s="7"/>
      <c r="D8" s="7"/>
      <c r="E8" s="7"/>
      <c r="F8" s="8"/>
      <c r="G8" s="12">
        <v>2448</v>
      </c>
      <c r="H8" s="10">
        <v>31.28</v>
      </c>
      <c r="I8" s="11"/>
      <c r="J8" s="10">
        <f>I8*G8</f>
        <v>0</v>
      </c>
    </row>
    <row r="9" spans="2:12" ht="18.5" x14ac:dyDescent="0.45">
      <c r="F9" s="13" t="s">
        <v>10</v>
      </c>
      <c r="G9" s="14"/>
      <c r="H9" s="14"/>
      <c r="I9" s="15"/>
      <c r="J9" s="16">
        <f>SUM(J6:J8)</f>
        <v>0</v>
      </c>
    </row>
    <row r="11" spans="2:12" ht="18.5" x14ac:dyDescent="0.35">
      <c r="E11" s="17"/>
      <c r="F11" s="17"/>
      <c r="G11" s="17"/>
      <c r="H11" s="17"/>
      <c r="I11" s="17"/>
      <c r="J11" s="18"/>
    </row>
    <row r="12" spans="2:12" s="3" customFormat="1" ht="39" customHeight="1" x14ac:dyDescent="0.35">
      <c r="B12" s="51" t="s">
        <v>11</v>
      </c>
      <c r="C12" s="51"/>
      <c r="D12" s="51"/>
      <c r="E12" s="51"/>
      <c r="F12" s="51"/>
      <c r="G12" s="51"/>
      <c r="H12" s="51"/>
      <c r="I12" s="51"/>
      <c r="J12" s="51"/>
      <c r="K12" s="2"/>
      <c r="L12" s="2"/>
    </row>
    <row r="13" spans="2:12" ht="65.5" customHeight="1" x14ac:dyDescent="0.35">
      <c r="B13" s="4" t="s">
        <v>2</v>
      </c>
      <c r="C13" s="4"/>
      <c r="D13" s="4"/>
      <c r="E13" s="4"/>
      <c r="F13" s="4"/>
      <c r="G13" s="5" t="s">
        <v>3</v>
      </c>
      <c r="H13" s="5" t="s">
        <v>4</v>
      </c>
      <c r="I13" s="5" t="s">
        <v>5</v>
      </c>
      <c r="J13" s="5" t="s">
        <v>6</v>
      </c>
    </row>
    <row r="14" spans="2:12" ht="21" x14ac:dyDescent="0.35">
      <c r="B14" s="6" t="s">
        <v>7</v>
      </c>
      <c r="C14" s="7"/>
      <c r="D14" s="7"/>
      <c r="E14" s="7"/>
      <c r="F14" s="8"/>
      <c r="G14" s="9">
        <v>10</v>
      </c>
      <c r="H14" s="10">
        <v>35.5</v>
      </c>
      <c r="I14" s="11"/>
      <c r="J14" s="10">
        <f>I14*G14</f>
        <v>0</v>
      </c>
    </row>
    <row r="15" spans="2:12" ht="21" x14ac:dyDescent="0.35">
      <c r="B15" s="6" t="s">
        <v>8</v>
      </c>
      <c r="C15" s="7"/>
      <c r="D15" s="7"/>
      <c r="E15" s="7"/>
      <c r="F15" s="8"/>
      <c r="G15" s="9">
        <v>190</v>
      </c>
      <c r="H15" s="10">
        <v>41.97</v>
      </c>
      <c r="I15" s="11"/>
      <c r="J15" s="10">
        <f>I15*G15</f>
        <v>0</v>
      </c>
    </row>
    <row r="16" spans="2:12" ht="21" x14ac:dyDescent="0.35">
      <c r="B16" s="6" t="s">
        <v>9</v>
      </c>
      <c r="C16" s="7"/>
      <c r="D16" s="7"/>
      <c r="E16" s="7"/>
      <c r="F16" s="8"/>
      <c r="G16" s="12">
        <v>790</v>
      </c>
      <c r="H16" s="10">
        <v>35.65</v>
      </c>
      <c r="I16" s="11"/>
      <c r="J16" s="10">
        <f>I16*G16</f>
        <v>0</v>
      </c>
    </row>
    <row r="17" spans="2:12" ht="14.5" customHeight="1" x14ac:dyDescent="0.45">
      <c r="F17" s="13" t="s">
        <v>12</v>
      </c>
      <c r="G17" s="14"/>
      <c r="H17" s="14"/>
      <c r="I17" s="15"/>
      <c r="J17" s="16">
        <f>SUM(J14:J16)</f>
        <v>0</v>
      </c>
    </row>
    <row r="18" spans="2:12" ht="14.5" customHeight="1" x14ac:dyDescent="0.4">
      <c r="F18" s="19"/>
      <c r="G18" s="19"/>
      <c r="H18" s="19"/>
      <c r="I18" s="19"/>
      <c r="J18" s="20"/>
    </row>
    <row r="19" spans="2:12" ht="14.5" customHeight="1" x14ac:dyDescent="0.4">
      <c r="F19" s="19"/>
      <c r="G19" s="19"/>
      <c r="H19" s="19"/>
      <c r="I19" s="19"/>
      <c r="J19" s="20"/>
    </row>
    <row r="20" spans="2:12" s="3" customFormat="1" ht="39" customHeight="1" x14ac:dyDescent="0.35">
      <c r="B20" s="51" t="s">
        <v>13</v>
      </c>
      <c r="C20" s="51"/>
      <c r="D20" s="51"/>
      <c r="E20" s="51"/>
      <c r="F20" s="51"/>
      <c r="G20" s="51"/>
      <c r="H20" s="51"/>
      <c r="I20" s="51"/>
      <c r="J20" s="51"/>
      <c r="K20" s="2"/>
      <c r="L20" s="2"/>
    </row>
    <row r="21" spans="2:12" ht="65.5" customHeight="1" x14ac:dyDescent="0.35">
      <c r="B21" s="21" t="s">
        <v>2</v>
      </c>
      <c r="C21" s="22"/>
      <c r="D21" s="23"/>
      <c r="E21" s="5" t="s">
        <v>14</v>
      </c>
      <c r="F21" s="5" t="s">
        <v>15</v>
      </c>
      <c r="G21" s="5" t="s">
        <v>3</v>
      </c>
      <c r="H21" s="5" t="s">
        <v>4</v>
      </c>
      <c r="I21" s="5" t="s">
        <v>5</v>
      </c>
      <c r="J21" s="5" t="s">
        <v>6</v>
      </c>
    </row>
    <row r="22" spans="2:12" ht="14.5" customHeight="1" x14ac:dyDescent="0.35">
      <c r="B22" s="24" t="s">
        <v>16</v>
      </c>
      <c r="C22" s="25"/>
      <c r="D22" s="25"/>
      <c r="E22" s="26"/>
      <c r="F22" s="26"/>
      <c r="G22" s="9">
        <v>140</v>
      </c>
      <c r="H22" s="10">
        <v>20</v>
      </c>
      <c r="I22" s="11"/>
      <c r="J22" s="10">
        <f>I22*G22</f>
        <v>0</v>
      </c>
    </row>
    <row r="23" spans="2:12" ht="14.5" customHeight="1" x14ac:dyDescent="0.35">
      <c r="B23" s="24" t="s">
        <v>17</v>
      </c>
      <c r="C23" s="25"/>
      <c r="D23" s="25"/>
      <c r="E23" s="26"/>
      <c r="F23" s="26"/>
      <c r="G23" s="9">
        <v>30</v>
      </c>
      <c r="H23" s="10">
        <v>45</v>
      </c>
      <c r="I23" s="11"/>
      <c r="J23" s="10">
        <f>I23*G23</f>
        <v>0</v>
      </c>
    </row>
    <row r="24" spans="2:12" ht="14.5" customHeight="1" x14ac:dyDescent="0.35">
      <c r="B24" s="24" t="s">
        <v>18</v>
      </c>
      <c r="C24" s="25"/>
      <c r="D24" s="25"/>
      <c r="E24" s="26"/>
      <c r="F24" s="26"/>
      <c r="G24" s="9">
        <v>30</v>
      </c>
      <c r="H24" s="10">
        <v>41.97</v>
      </c>
      <c r="I24" s="11"/>
      <c r="J24" s="10">
        <f>I24*G24</f>
        <v>0</v>
      </c>
    </row>
    <row r="25" spans="2:12" ht="14.5" customHeight="1" x14ac:dyDescent="0.35">
      <c r="B25" s="24" t="s">
        <v>19</v>
      </c>
      <c r="C25" s="25"/>
      <c r="D25" s="25"/>
      <c r="E25" s="26"/>
      <c r="F25" s="26"/>
      <c r="G25" s="12">
        <v>400</v>
      </c>
      <c r="H25" s="10">
        <v>35.65</v>
      </c>
      <c r="I25" s="11"/>
      <c r="J25" s="10">
        <f>I25*G25</f>
        <v>0</v>
      </c>
    </row>
    <row r="26" spans="2:12" ht="14.5" customHeight="1" x14ac:dyDescent="0.45">
      <c r="F26" s="13" t="s">
        <v>12</v>
      </c>
      <c r="G26" s="14"/>
      <c r="H26" s="14"/>
      <c r="I26" s="15"/>
      <c r="J26" s="16">
        <f>SUM(J22:J25)</f>
        <v>0</v>
      </c>
    </row>
    <row r="27" spans="2:12" x14ac:dyDescent="0.35">
      <c r="J27" s="27"/>
    </row>
    <row r="28" spans="2:12" ht="23.5" x14ac:dyDescent="0.35">
      <c r="B28" s="51" t="s">
        <v>20</v>
      </c>
      <c r="C28" s="51"/>
      <c r="D28" s="51"/>
      <c r="E28" s="51"/>
      <c r="F28" s="51"/>
      <c r="G28" s="51"/>
      <c r="H28" s="51"/>
      <c r="I28" s="51"/>
      <c r="J28" s="51"/>
    </row>
    <row r="29" spans="2:12" ht="32" x14ac:dyDescent="0.35">
      <c r="B29" s="4" t="s">
        <v>2</v>
      </c>
      <c r="C29" s="4"/>
      <c r="D29" s="4"/>
      <c r="E29" s="4"/>
      <c r="F29" s="4"/>
      <c r="G29" s="5" t="s">
        <v>21</v>
      </c>
      <c r="H29" s="5" t="s">
        <v>22</v>
      </c>
      <c r="I29" s="5" t="s">
        <v>23</v>
      </c>
      <c r="J29" s="5" t="s">
        <v>24</v>
      </c>
    </row>
    <row r="30" spans="2:12" ht="21" x14ac:dyDescent="0.35">
      <c r="B30" s="6" t="s">
        <v>25</v>
      </c>
      <c r="C30" s="7"/>
      <c r="D30" s="7"/>
      <c r="E30" s="7"/>
      <c r="F30" s="8"/>
      <c r="G30" s="9">
        <v>80</v>
      </c>
      <c r="H30" s="10">
        <v>50</v>
      </c>
      <c r="I30" s="11"/>
      <c r="J30" s="10">
        <f>I30*G30</f>
        <v>0</v>
      </c>
    </row>
    <row r="31" spans="2:12" ht="18.5" x14ac:dyDescent="0.45">
      <c r="F31" s="13" t="s">
        <v>26</v>
      </c>
      <c r="G31" s="14"/>
      <c r="H31" s="14"/>
      <c r="I31" s="15"/>
      <c r="J31" s="16">
        <f>SUM(J30)</f>
        <v>0</v>
      </c>
    </row>
    <row r="32" spans="2:12" x14ac:dyDescent="0.35">
      <c r="J32" s="27"/>
    </row>
    <row r="33" spans="2:10" ht="23.5" x14ac:dyDescent="0.35">
      <c r="B33" s="51" t="s">
        <v>27</v>
      </c>
      <c r="C33" s="51"/>
      <c r="D33" s="51"/>
      <c r="E33" s="51"/>
      <c r="F33" s="51"/>
      <c r="G33" s="51"/>
      <c r="H33" s="51"/>
      <c r="I33" s="51"/>
      <c r="J33" s="51"/>
    </row>
    <row r="34" spans="2:10" ht="32" x14ac:dyDescent="0.35">
      <c r="B34" s="4" t="s">
        <v>2</v>
      </c>
      <c r="C34" s="4"/>
      <c r="D34" s="4"/>
      <c r="E34" s="4"/>
      <c r="F34" s="4"/>
      <c r="G34" s="5" t="s">
        <v>21</v>
      </c>
      <c r="H34" s="5" t="s">
        <v>22</v>
      </c>
      <c r="I34" s="5" t="s">
        <v>23</v>
      </c>
      <c r="J34" s="5" t="s">
        <v>24</v>
      </c>
    </row>
    <row r="35" spans="2:10" ht="21" x14ac:dyDescent="0.35">
      <c r="B35" s="6" t="s">
        <v>28</v>
      </c>
      <c r="C35" s="7"/>
      <c r="D35" s="7"/>
      <c r="E35" s="7"/>
      <c r="F35" s="8"/>
      <c r="G35" s="9">
        <v>150</v>
      </c>
      <c r="H35" s="10">
        <v>35</v>
      </c>
      <c r="I35" s="11"/>
      <c r="J35" s="10">
        <f>I35*G35</f>
        <v>0</v>
      </c>
    </row>
    <row r="36" spans="2:10" ht="21" x14ac:dyDescent="0.35">
      <c r="B36" s="6" t="s">
        <v>29</v>
      </c>
      <c r="C36" s="7"/>
      <c r="D36" s="7"/>
      <c r="E36" s="7"/>
      <c r="F36" s="8"/>
      <c r="G36" s="9">
        <v>60</v>
      </c>
      <c r="H36" s="10">
        <v>50</v>
      </c>
      <c r="I36" s="11"/>
      <c r="J36" s="10">
        <f>I36*G36</f>
        <v>0</v>
      </c>
    </row>
    <row r="37" spans="2:10" ht="43.5" customHeight="1" x14ac:dyDescent="0.35">
      <c r="B37" s="28" t="s">
        <v>30</v>
      </c>
      <c r="C37" s="29"/>
      <c r="D37" s="29"/>
      <c r="E37" s="29"/>
      <c r="F37" s="30"/>
      <c r="G37" s="9">
        <v>30</v>
      </c>
      <c r="H37" s="10">
        <v>45</v>
      </c>
      <c r="I37" s="11"/>
      <c r="J37" s="10">
        <f>I37*G37</f>
        <v>0</v>
      </c>
    </row>
    <row r="38" spans="2:10" ht="18.5" x14ac:dyDescent="0.45">
      <c r="B38" s="31"/>
      <c r="F38" s="32" t="s">
        <v>31</v>
      </c>
      <c r="G38" s="33"/>
      <c r="H38" s="33"/>
      <c r="I38" s="34"/>
      <c r="J38" s="16">
        <f>SUM(J35:J37)</f>
        <v>0</v>
      </c>
    </row>
    <row r="39" spans="2:10" x14ac:dyDescent="0.35">
      <c r="J39" s="27"/>
    </row>
    <row r="40" spans="2:10" x14ac:dyDescent="0.35">
      <c r="J40" s="27"/>
    </row>
    <row r="41" spans="2:10" x14ac:dyDescent="0.35">
      <c r="J41" s="27"/>
    </row>
    <row r="42" spans="2:10" x14ac:dyDescent="0.35">
      <c r="J42" s="27"/>
    </row>
    <row r="44" spans="2:10" ht="19" customHeight="1" x14ac:dyDescent="0.35">
      <c r="F44" s="35" t="s">
        <v>32</v>
      </c>
      <c r="G44" s="35"/>
      <c r="H44" s="35"/>
      <c r="I44" s="35"/>
      <c r="J44" s="36">
        <f>J9</f>
        <v>0</v>
      </c>
    </row>
    <row r="45" spans="2:10" ht="18.5" customHeight="1" x14ac:dyDescent="0.35">
      <c r="F45" s="35" t="s">
        <v>33</v>
      </c>
      <c r="G45" s="35"/>
      <c r="H45" s="35"/>
      <c r="I45" s="35"/>
      <c r="J45" s="36">
        <f>J17</f>
        <v>0</v>
      </c>
    </row>
    <row r="46" spans="2:10" ht="19" customHeight="1" x14ac:dyDescent="0.35">
      <c r="F46" s="35" t="s">
        <v>34</v>
      </c>
      <c r="G46" s="35"/>
      <c r="H46" s="35"/>
      <c r="I46" s="35"/>
      <c r="J46" s="36">
        <f>J26</f>
        <v>0</v>
      </c>
    </row>
    <row r="47" spans="2:10" ht="19" customHeight="1" x14ac:dyDescent="0.35">
      <c r="F47" s="35" t="s">
        <v>35</v>
      </c>
      <c r="G47" s="35"/>
      <c r="H47" s="35"/>
      <c r="I47" s="35"/>
      <c r="J47" s="36">
        <f>J31</f>
        <v>0</v>
      </c>
    </row>
    <row r="48" spans="2:10" ht="40.5" customHeight="1" x14ac:dyDescent="0.35">
      <c r="F48" s="35" t="s">
        <v>31</v>
      </c>
      <c r="G48" s="35"/>
      <c r="H48" s="35"/>
      <c r="I48" s="35"/>
      <c r="J48" s="36">
        <f>J38</f>
        <v>0</v>
      </c>
    </row>
    <row r="49" spans="2:12" ht="16.5" thickBot="1" x14ac:dyDescent="0.45">
      <c r="F49" s="37"/>
      <c r="G49" s="37"/>
      <c r="H49" s="37"/>
      <c r="I49" s="37"/>
      <c r="J49" s="37"/>
    </row>
    <row r="50" spans="2:12" ht="21.5" thickBot="1" x14ac:dyDescent="0.55000000000000004">
      <c r="F50" s="37"/>
      <c r="G50" s="52" t="s">
        <v>36</v>
      </c>
      <c r="H50" s="53"/>
      <c r="I50" s="53"/>
      <c r="J50" s="38">
        <f>+J44+J45+J46+J47+J48</f>
        <v>0</v>
      </c>
      <c r="L50" s="39"/>
    </row>
    <row r="53" spans="2:12" ht="16" x14ac:dyDescent="0.4">
      <c r="B53" s="40" t="s">
        <v>37</v>
      </c>
    </row>
  </sheetData>
  <sheetProtection algorithmName="SHA-512" hashValue="G0jyfsdIJH78EeCHvTOjZaeGZP3im5oqNCfdj3v9GiuAjAn/J397kH8wj0EV7iRPV/BFEYlY7eueo/We91vBOw==" saltValue="92qhl6bomGIaUU11PI1z/g==" spinCount="100000" sheet="1" objects="1" scenarios="1"/>
  <mergeCells count="32">
    <mergeCell ref="F48:I48"/>
    <mergeCell ref="G50:I50"/>
    <mergeCell ref="B37:F37"/>
    <mergeCell ref="F38:I38"/>
    <mergeCell ref="F44:I44"/>
    <mergeCell ref="F45:I45"/>
    <mergeCell ref="F46:I46"/>
    <mergeCell ref="F47:I47"/>
    <mergeCell ref="B30:F30"/>
    <mergeCell ref="F31:I31"/>
    <mergeCell ref="B33:J33"/>
    <mergeCell ref="B34:F34"/>
    <mergeCell ref="B35:F35"/>
    <mergeCell ref="B36:F36"/>
    <mergeCell ref="F17:I17"/>
    <mergeCell ref="B20:J20"/>
    <mergeCell ref="B21:D21"/>
    <mergeCell ref="F26:I26"/>
    <mergeCell ref="B28:J28"/>
    <mergeCell ref="B29:F29"/>
    <mergeCell ref="F9:I9"/>
    <mergeCell ref="B12:J12"/>
    <mergeCell ref="B13:F13"/>
    <mergeCell ref="B14:F14"/>
    <mergeCell ref="B15:F15"/>
    <mergeCell ref="B16:F16"/>
    <mergeCell ref="B1:J1"/>
    <mergeCell ref="B4:J4"/>
    <mergeCell ref="B5:F5"/>
    <mergeCell ref="B6:F6"/>
    <mergeCell ref="B7:F7"/>
    <mergeCell ref="B8:F8"/>
  </mergeCells>
  <pageMargins left="0.7" right="0.7" top="0.75" bottom="0.75" header="0.3" footer="0.3"/>
  <pageSetup paperSize="9" orientation="portrait" r:id="rId1"/>
  <customProperties>
    <customPr name="EpmWorksheetKeyString_GUID" r:id="rId2"/>
  </customPropertie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39812D-87D7-414F-8DC3-D203BBC6F4A9}">
  <sheetPr>
    <tabColor theme="8" tint="-0.249977111117893"/>
  </sheetPr>
  <dimension ref="A2:E38"/>
  <sheetViews>
    <sheetView showGridLines="0" zoomScale="70" zoomScaleNormal="70" workbookViewId="0">
      <selection activeCell="I27" sqref="I27"/>
    </sheetView>
  </sheetViews>
  <sheetFormatPr baseColWidth="10" defaultRowHeight="14.5" x14ac:dyDescent="0.35"/>
  <cols>
    <col min="1" max="1" width="8.90625" style="43" customWidth="1"/>
    <col min="2" max="2" width="78.90625" style="43" customWidth="1"/>
    <col min="3" max="3" width="16.90625" style="43" customWidth="1"/>
    <col min="4" max="4" width="16.90625" style="41" customWidth="1"/>
    <col min="5" max="5" width="16.90625" style="48" customWidth="1"/>
  </cols>
  <sheetData>
    <row r="2" spans="1:5" s="3" customFormat="1" ht="30" customHeight="1" x14ac:dyDescent="0.35">
      <c r="A2" s="41"/>
      <c r="B2" s="42" t="s">
        <v>38</v>
      </c>
      <c r="C2" s="42"/>
      <c r="D2" s="42"/>
      <c r="E2" s="42"/>
    </row>
    <row r="4" spans="1:5" ht="64" x14ac:dyDescent="0.35">
      <c r="B4" s="5" t="s">
        <v>39</v>
      </c>
      <c r="C4" s="5" t="s">
        <v>4</v>
      </c>
      <c r="D4" s="5" t="s">
        <v>40</v>
      </c>
      <c r="E4" s="5" t="s">
        <v>41</v>
      </c>
    </row>
    <row r="5" spans="1:5" x14ac:dyDescent="0.35">
      <c r="B5" s="44" t="s">
        <v>42</v>
      </c>
      <c r="C5" s="45">
        <v>1.5625</v>
      </c>
      <c r="D5" s="49"/>
      <c r="E5" s="46" t="s">
        <v>43</v>
      </c>
    </row>
    <row r="6" spans="1:5" x14ac:dyDescent="0.35">
      <c r="B6" s="44" t="s">
        <v>44</v>
      </c>
      <c r="C6" s="45">
        <v>1.75</v>
      </c>
      <c r="D6" s="49"/>
      <c r="E6" s="46" t="s">
        <v>43</v>
      </c>
    </row>
    <row r="7" spans="1:5" x14ac:dyDescent="0.35">
      <c r="B7" s="44" t="s">
        <v>45</v>
      </c>
      <c r="C7" s="45">
        <v>1.75</v>
      </c>
      <c r="D7" s="49"/>
      <c r="E7" s="46" t="s">
        <v>43</v>
      </c>
    </row>
    <row r="8" spans="1:5" x14ac:dyDescent="0.35">
      <c r="B8" s="44" t="s">
        <v>46</v>
      </c>
      <c r="C8" s="45">
        <v>23.337500000000002</v>
      </c>
      <c r="D8" s="49"/>
      <c r="E8" s="46" t="s">
        <v>47</v>
      </c>
    </row>
    <row r="9" spans="1:5" x14ac:dyDescent="0.35">
      <c r="B9" s="44" t="s">
        <v>48</v>
      </c>
      <c r="C9" s="45">
        <v>9.8375000000000004</v>
      </c>
      <c r="D9" s="49"/>
      <c r="E9" s="46" t="s">
        <v>47</v>
      </c>
    </row>
    <row r="10" spans="1:5" x14ac:dyDescent="0.35">
      <c r="B10" s="44" t="s">
        <v>49</v>
      </c>
      <c r="C10" s="45">
        <v>23.587500000000002</v>
      </c>
      <c r="D10" s="49"/>
      <c r="E10" s="46" t="s">
        <v>47</v>
      </c>
    </row>
    <row r="11" spans="1:5" x14ac:dyDescent="0.35">
      <c r="B11" s="44" t="s">
        <v>50</v>
      </c>
      <c r="C11" s="45">
        <v>9.8375000000000004</v>
      </c>
      <c r="D11" s="49"/>
      <c r="E11" s="46" t="s">
        <v>47</v>
      </c>
    </row>
    <row r="12" spans="1:5" x14ac:dyDescent="0.35">
      <c r="B12" s="44" t="s">
        <v>51</v>
      </c>
      <c r="C12" s="45">
        <v>19.350000000000001</v>
      </c>
      <c r="D12" s="49"/>
      <c r="E12" s="46" t="s">
        <v>47</v>
      </c>
    </row>
    <row r="13" spans="1:5" x14ac:dyDescent="0.35">
      <c r="B13" s="44" t="s">
        <v>52</v>
      </c>
      <c r="C13" s="45">
        <v>19.350000000000001</v>
      </c>
      <c r="D13" s="49"/>
      <c r="E13" s="46" t="s">
        <v>47</v>
      </c>
    </row>
    <row r="14" spans="1:5" x14ac:dyDescent="0.35">
      <c r="B14" s="44" t="s">
        <v>53</v>
      </c>
      <c r="C14" s="45">
        <v>125.58750000000001</v>
      </c>
      <c r="D14" s="49"/>
      <c r="E14" s="46" t="s">
        <v>47</v>
      </c>
    </row>
    <row r="15" spans="1:5" x14ac:dyDescent="0.35">
      <c r="B15" s="44" t="s">
        <v>54</v>
      </c>
      <c r="C15" s="45">
        <v>131.25</v>
      </c>
      <c r="D15" s="49"/>
      <c r="E15" s="46" t="s">
        <v>47</v>
      </c>
    </row>
    <row r="16" spans="1:5" x14ac:dyDescent="0.35">
      <c r="E16" s="47"/>
    </row>
    <row r="17" spans="2:5" ht="64" x14ac:dyDescent="0.35">
      <c r="B17" s="5" t="s">
        <v>55</v>
      </c>
      <c r="C17" s="5" t="s">
        <v>4</v>
      </c>
      <c r="D17" s="5" t="s">
        <v>40</v>
      </c>
      <c r="E17" s="5" t="s">
        <v>41</v>
      </c>
    </row>
    <row r="18" spans="2:5" x14ac:dyDescent="0.35">
      <c r="B18" s="44" t="s">
        <v>56</v>
      </c>
      <c r="C18" s="45">
        <v>95.3</v>
      </c>
      <c r="D18" s="49"/>
      <c r="E18" s="46" t="s">
        <v>47</v>
      </c>
    </row>
    <row r="19" spans="2:5" x14ac:dyDescent="0.35">
      <c r="B19" s="44" t="s">
        <v>57</v>
      </c>
      <c r="C19" s="45">
        <v>9.2125000000000004</v>
      </c>
      <c r="D19" s="49"/>
      <c r="E19" s="46" t="s">
        <v>43</v>
      </c>
    </row>
    <row r="20" spans="2:5" x14ac:dyDescent="0.35">
      <c r="B20" s="44" t="s">
        <v>58</v>
      </c>
      <c r="C20" s="45">
        <v>18.887499999999999</v>
      </c>
      <c r="D20" s="49"/>
      <c r="E20" s="46" t="s">
        <v>43</v>
      </c>
    </row>
    <row r="21" spans="2:5" x14ac:dyDescent="0.35">
      <c r="E21" s="47"/>
    </row>
    <row r="22" spans="2:5" ht="64" x14ac:dyDescent="0.35">
      <c r="B22" s="5" t="s">
        <v>59</v>
      </c>
      <c r="C22" s="5" t="s">
        <v>4</v>
      </c>
      <c r="D22" s="5" t="s">
        <v>40</v>
      </c>
      <c r="E22" s="5" t="s">
        <v>41</v>
      </c>
    </row>
    <row r="23" spans="2:5" x14ac:dyDescent="0.35">
      <c r="B23" s="44" t="s">
        <v>60</v>
      </c>
      <c r="C23" s="45">
        <v>6.0250000000000004</v>
      </c>
      <c r="D23" s="49"/>
      <c r="E23" s="46" t="s">
        <v>47</v>
      </c>
    </row>
    <row r="24" spans="2:5" x14ac:dyDescent="0.35">
      <c r="B24" s="44" t="s">
        <v>61</v>
      </c>
      <c r="C24" s="45">
        <v>7.3</v>
      </c>
      <c r="D24" s="49"/>
      <c r="E24" s="46" t="s">
        <v>47</v>
      </c>
    </row>
    <row r="25" spans="2:5" x14ac:dyDescent="0.35">
      <c r="B25" s="44" t="s">
        <v>62</v>
      </c>
      <c r="C25" s="45">
        <v>8.5750000000000011</v>
      </c>
      <c r="D25" s="49"/>
      <c r="E25" s="46" t="s">
        <v>47</v>
      </c>
    </row>
    <row r="26" spans="2:5" x14ac:dyDescent="0.35">
      <c r="B26" s="44" t="s">
        <v>63</v>
      </c>
      <c r="C26" s="45">
        <v>11.05</v>
      </c>
      <c r="D26" s="49"/>
      <c r="E26" s="46" t="s">
        <v>47</v>
      </c>
    </row>
    <row r="27" spans="2:5" x14ac:dyDescent="0.35">
      <c r="B27" s="44" t="s">
        <v>64</v>
      </c>
      <c r="C27" s="45">
        <v>9.625</v>
      </c>
      <c r="D27" s="49"/>
      <c r="E27" s="46" t="s">
        <v>47</v>
      </c>
    </row>
    <row r="28" spans="2:5" x14ac:dyDescent="0.35">
      <c r="B28" s="44" t="s">
        <v>65</v>
      </c>
      <c r="C28" s="45">
        <v>11.850000000000001</v>
      </c>
      <c r="D28" s="49"/>
      <c r="E28" s="46" t="s">
        <v>47</v>
      </c>
    </row>
    <row r="29" spans="2:5" x14ac:dyDescent="0.35">
      <c r="B29" s="44" t="s">
        <v>66</v>
      </c>
      <c r="C29" s="45">
        <v>14.125</v>
      </c>
      <c r="D29" s="49"/>
      <c r="E29" s="46" t="s">
        <v>47</v>
      </c>
    </row>
    <row r="30" spans="2:5" x14ac:dyDescent="0.35">
      <c r="B30" s="44" t="s">
        <v>67</v>
      </c>
      <c r="C30" s="45">
        <v>18.600000000000001</v>
      </c>
      <c r="D30" s="49"/>
      <c r="E30" s="46" t="s">
        <v>47</v>
      </c>
    </row>
    <row r="31" spans="2:5" x14ac:dyDescent="0.35">
      <c r="B31" s="44" t="s">
        <v>68</v>
      </c>
      <c r="C31" s="45">
        <v>17.125</v>
      </c>
      <c r="D31" s="49"/>
      <c r="E31" s="46" t="s">
        <v>47</v>
      </c>
    </row>
    <row r="32" spans="2:5" x14ac:dyDescent="0.35">
      <c r="B32" s="44" t="s">
        <v>69</v>
      </c>
      <c r="C32" s="45">
        <v>20.337499999999999</v>
      </c>
      <c r="D32" s="49"/>
      <c r="E32" s="46" t="s">
        <v>47</v>
      </c>
    </row>
    <row r="33" spans="2:5" x14ac:dyDescent="0.35">
      <c r="B33" s="44" t="s">
        <v>70</v>
      </c>
      <c r="C33" s="45">
        <v>23.212499999999999</v>
      </c>
      <c r="D33" s="49"/>
      <c r="E33" s="46" t="s">
        <v>47</v>
      </c>
    </row>
    <row r="34" spans="2:5" x14ac:dyDescent="0.35">
      <c r="B34" s="44" t="s">
        <v>71</v>
      </c>
      <c r="C34" s="45">
        <v>26.375</v>
      </c>
      <c r="D34" s="49"/>
      <c r="E34" s="46" t="s">
        <v>47</v>
      </c>
    </row>
    <row r="35" spans="2:5" x14ac:dyDescent="0.35">
      <c r="B35" s="44" t="s">
        <v>72</v>
      </c>
      <c r="C35" s="45">
        <v>17.962499999999999</v>
      </c>
      <c r="D35" s="49"/>
      <c r="E35" s="46" t="s">
        <v>47</v>
      </c>
    </row>
    <row r="36" spans="2:5" x14ac:dyDescent="0.35">
      <c r="B36" s="44" t="s">
        <v>73</v>
      </c>
      <c r="C36" s="45">
        <v>20.625</v>
      </c>
      <c r="D36" s="49"/>
      <c r="E36" s="46" t="s">
        <v>47</v>
      </c>
    </row>
    <row r="37" spans="2:5" x14ac:dyDescent="0.35">
      <c r="B37" s="44" t="s">
        <v>74</v>
      </c>
      <c r="C37" s="45">
        <v>18.537500000000001</v>
      </c>
      <c r="D37" s="49"/>
      <c r="E37" s="46" t="s">
        <v>47</v>
      </c>
    </row>
    <row r="38" spans="2:5" x14ac:dyDescent="0.35">
      <c r="B38" s="44" t="s">
        <v>75</v>
      </c>
      <c r="C38" s="45">
        <v>25</v>
      </c>
      <c r="D38" s="49"/>
      <c r="E38" s="46" t="s">
        <v>47</v>
      </c>
    </row>
  </sheetData>
  <sheetProtection algorithmName="SHA-512" hashValue="SLtprDoDQ5+KrFAHQrKZRFY2G6wQtQqU+DkVRMgNWfBxA9rBjVPH29R4SHMWdvdleQkP+sASHjYZp+gCSD3AsQ==" saltValue="QlucetiOcgAbWLpbV2RcQA==" spinCount="100000" sheet="1" objects="1" scenarios="1"/>
  <mergeCells count="1">
    <mergeCell ref="B2:E2"/>
  </mergeCells>
  <pageMargins left="0.7" right="0.7" top="0.75" bottom="0.75" header="0.3" footer="0.3"/>
  <pageSetup paperSize="9" orientation="portrait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Ficha de oferta económica</vt:lpstr>
      <vt:lpstr>Importes Lista materiales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Amy Ticas</dc:creator>
  <cp:lastModifiedBy>Amy Ticas</cp:lastModifiedBy>
  <dcterms:created xsi:type="dcterms:W3CDTF">2021-06-08T11:44:02Z</dcterms:created>
  <dcterms:modified xsi:type="dcterms:W3CDTF">2021-06-08T11:52:39Z</dcterms:modified>
</cp:coreProperties>
</file>