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1\21-142 Stands modulares Bisutex Sep 21\3.Pliego y calendario\"/>
    </mc:Choice>
  </mc:AlternateContent>
  <xr:revisionPtr revIDLastSave="0" documentId="13_ncr:1_{695B162D-B729-4E5F-B05E-754E9A044C98}" xr6:coauthVersionLast="47" xr6:coauthVersionMax="47" xr10:uidLastSave="{00000000-0000-0000-0000-000000000000}"/>
  <bookViews>
    <workbookView xWindow="-108" yWindow="-108" windowWidth="23256" windowHeight="12576" xr2:uid="{6F447209-51F8-4E7F-ACA4-7B5551F5BD3B}"/>
  </bookViews>
  <sheets>
    <sheet name="MATERIALES COMPLEMENTARIOS" sheetId="1" r:id="rId1"/>
    <sheet name="TOTAL OFERTA" sheetId="2" r:id="rId2"/>
  </sheets>
  <definedNames>
    <definedName name="_xlnm.Print_Area" localSheetId="0">'MATERIALES COMPLEMENTARIOS'!$A$1:$I$56</definedName>
    <definedName name="_xlnm.Print_Area" localSheetId="1">'TOTAL OFERTA'!$A$1:$G$32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1" i="1" l="1"/>
  <c r="E51" i="1"/>
  <c r="I51" i="1" s="1"/>
  <c r="H50" i="1"/>
  <c r="E50" i="1"/>
  <c r="I50" i="1" s="1"/>
  <c r="F10" i="2"/>
  <c r="G10" i="2" s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2" i="1" l="1"/>
  <c r="F14" i="2"/>
  <c r="G14" i="2" s="1"/>
  <c r="F6" i="2"/>
  <c r="G6" i="2" s="1"/>
  <c r="G22" i="2" l="1"/>
  <c r="E47" i="1" l="1"/>
  <c r="I47" i="1" s="1"/>
  <c r="E46" i="1"/>
  <c r="I46" i="1" s="1"/>
  <c r="E45" i="1"/>
  <c r="I45" i="1" s="1"/>
  <c r="E44" i="1"/>
  <c r="I44" i="1" s="1"/>
  <c r="E43" i="1"/>
  <c r="I43" i="1" s="1"/>
  <c r="E42" i="1"/>
  <c r="I42" i="1" s="1"/>
  <c r="E41" i="1"/>
  <c r="I41" i="1" s="1"/>
  <c r="E40" i="1"/>
  <c r="I40" i="1" s="1"/>
  <c r="E39" i="1"/>
  <c r="I39" i="1" s="1"/>
  <c r="E38" i="1"/>
  <c r="I38" i="1" s="1"/>
  <c r="E37" i="1"/>
  <c r="I37" i="1" s="1"/>
  <c r="E36" i="1"/>
  <c r="I36" i="1" s="1"/>
  <c r="E35" i="1"/>
  <c r="I35" i="1" s="1"/>
  <c r="E34" i="1"/>
  <c r="I34" i="1" s="1"/>
  <c r="E33" i="1"/>
  <c r="I33" i="1" s="1"/>
  <c r="E32" i="1"/>
  <c r="I32" i="1" s="1"/>
  <c r="E31" i="1"/>
  <c r="I31" i="1" s="1"/>
  <c r="E30" i="1"/>
  <c r="I30" i="1" s="1"/>
  <c r="E29" i="1"/>
  <c r="I29" i="1" s="1"/>
  <c r="E28" i="1"/>
  <c r="I28" i="1" s="1"/>
  <c r="E27" i="1"/>
  <c r="I27" i="1" s="1"/>
  <c r="E26" i="1"/>
  <c r="I26" i="1" s="1"/>
  <c r="E25" i="1"/>
  <c r="I25" i="1" s="1"/>
  <c r="E24" i="1"/>
  <c r="I24" i="1" s="1"/>
  <c r="E23" i="1"/>
  <c r="I23" i="1" s="1"/>
  <c r="E22" i="1"/>
  <c r="I22" i="1" s="1"/>
  <c r="E21" i="1"/>
  <c r="I21" i="1" s="1"/>
  <c r="E20" i="1"/>
  <c r="I20" i="1" s="1"/>
  <c r="E19" i="1"/>
  <c r="I19" i="1" s="1"/>
  <c r="E18" i="1"/>
  <c r="I18" i="1" s="1"/>
  <c r="E17" i="1"/>
  <c r="I17" i="1" s="1"/>
  <c r="E16" i="1"/>
  <c r="I16" i="1" s="1"/>
  <c r="E15" i="1"/>
  <c r="I15" i="1" s="1"/>
  <c r="E14" i="1"/>
  <c r="I14" i="1" s="1"/>
  <c r="E13" i="1"/>
  <c r="I13" i="1" s="1"/>
  <c r="E12" i="1"/>
  <c r="I12" i="1" s="1"/>
  <c r="E11" i="1"/>
  <c r="I11" i="1" s="1"/>
  <c r="E10" i="1"/>
  <c r="I10" i="1" s="1"/>
  <c r="E9" i="1"/>
  <c r="I9" i="1" s="1"/>
  <c r="E8" i="1"/>
  <c r="I8" i="1" s="1"/>
  <c r="E7" i="1"/>
  <c r="I7" i="1" s="1"/>
  <c r="E6" i="1"/>
  <c r="I6" i="1" s="1"/>
  <c r="I52" i="1" l="1"/>
  <c r="G23" i="2" s="1"/>
  <c r="G26" i="2" s="1"/>
</calcChain>
</file>

<file path=xl/sharedStrings.xml><?xml version="1.0" encoding="utf-8"?>
<sst xmlns="http://schemas.openxmlformats.org/spreadsheetml/2006/main" count="149" uniqueCount="98">
  <si>
    <t xml:space="preserve">MATERIALES COMPLEMENTARIOS EXPOSITOR +IFEMA          </t>
  </si>
  <si>
    <t>JP19</t>
  </si>
  <si>
    <t>JF19</t>
  </si>
  <si>
    <t>AU19</t>
  </si>
  <si>
    <t>ARTÍCULOS</t>
  </si>
  <si>
    <t>Precios unitarios máximos iva excluido</t>
  </si>
  <si>
    <t>PRECIO UNITARIO OFERTADO PARA EXPOSITOR (a)</t>
  </si>
  <si>
    <t>PRECIO UNITARIO OFERTADO PARA IFEMA  (se aplica un 20 % de descuento del precio para ofertado para expositor) (b)</t>
  </si>
  <si>
    <t>ESTIMACIÓN UNIDADES EXPOSITOR ( c )</t>
  </si>
  <si>
    <t>ESTIMACIÓN UNIDADES IFEMA ( d )</t>
  </si>
  <si>
    <t>IMPORTE EXPOSITOR (a) x (c)</t>
  </si>
  <si>
    <t>IMPORTE IFEMA (b) x ( d )</t>
  </si>
  <si>
    <t>EXP</t>
  </si>
  <si>
    <t>IFEMA</t>
  </si>
  <si>
    <t>MATERIALES GENERICOS</t>
  </si>
  <si>
    <t>ARMARIO BAJO 100 x 50 x 60 (MADERA)</t>
  </si>
  <si>
    <t>€/Ud.</t>
  </si>
  <si>
    <t>BANDEROLA (40 x 50 cm.)</t>
  </si>
  <si>
    <t>€/Ml.</t>
  </si>
  <si>
    <t>CAMBIO COLOR PINTURA</t>
  </si>
  <si>
    <t>€/m2</t>
  </si>
  <si>
    <t xml:space="preserve">CORTINA </t>
  </si>
  <si>
    <t>ENCHUFE MONOFÁSICO HASTA 3.500 W CABLE HASTA 10 M  (CUADRO NO INCLUIDO)</t>
  </si>
  <si>
    <t>ENCHUFE TRIFASICO HASTA 18.000 W. DE 10 M DE LONGITUD CON CETAC DE 32 AMPERIOS MACHO Y HEMBRA EN LOS EXTREMOS (CUADRO NO INCLUIDO)</t>
  </si>
  <si>
    <t>ENCHUFE TRIFASICO HASTA 37.000 W. DE 10 M DE LONGITUD CON CETAC DE 63 AMPERIOS MACHO Y HEMBRA EN LOS EXTREMOS (CUADRO NO INCLUIDO)</t>
  </si>
  <si>
    <t>ENCHUFE TRIFASICO HASTA 9.000 W. DE 10 M DE LONGITUD CON CETAC DE 16 AMPERIOS MACHO Y HEMBRA EN LOS EXTREMOS (CUADRO NO INCLUIDO)</t>
  </si>
  <si>
    <t>ESTANTE EN PARED 100X30 HORIZONTAL (MADERA)</t>
  </si>
  <si>
    <t>ESTANTE EN PARED 100X30 INCLINADO (MADERA)</t>
  </si>
  <si>
    <t>ESTANTE EN PARED 100X50 HORIZONTAL  (MADERA)</t>
  </si>
  <si>
    <t>FOCO LED CON BRAZO</t>
  </si>
  <si>
    <t>FOCO LED EN CARRIL</t>
  </si>
  <si>
    <t xml:space="preserve">LOGOTIPO </t>
  </si>
  <si>
    <t>MOQUETA FERIAL SUELO (CON PLÁSTICO PROTECTOR)</t>
  </si>
  <si>
    <t xml:space="preserve">MOSTRADOR 100X50X100 (MADERA) </t>
  </si>
  <si>
    <t>MURO AGLOMERADO (10-20 CM) PINTADO  HASTA 1,22 M ALTURA</t>
  </si>
  <si>
    <t>MURO AGLOMERADO (10-20 CM) PINTADO  HASTA 2,44 M ALTURA</t>
  </si>
  <si>
    <t>MURO AGLOMERADO (10-20 CM) PINTADO  HASTA 3,00 M ALTURA</t>
  </si>
  <si>
    <t>MURO AGLOMERADO (10-20 CM) PINTADO  HASTA 3,66 M ALTURA</t>
  </si>
  <si>
    <t>PANEL AGLOMERADO PINTADO  HASTA 1,22 M ALTURA</t>
  </si>
  <si>
    <t>PANEL AGLOMERADO PINTADO  HASTA 2,44 M ALTURA</t>
  </si>
  <si>
    <t>PANEL AGLOMERADO PINTADO  HASTA 3,00 M ALTURA</t>
  </si>
  <si>
    <t>PANEL AGLOMERADO PINTADO  HASTA 3,66 M ALTURA</t>
  </si>
  <si>
    <t xml:space="preserve">PERCHERO MOVIL </t>
  </si>
  <si>
    <t>PODIUM 50X50X100  (MADERA)</t>
  </si>
  <si>
    <t>PODIUM 50X50X50  (MADERA)</t>
  </si>
  <si>
    <t>PODIUM 50X50X75  (MADERA)</t>
  </si>
  <si>
    <t>PUERTA ACRISTALADA  CON LLAVE</t>
  </si>
  <si>
    <t>PUERTA CON LLAVE (MADERA)</t>
  </si>
  <si>
    <t xml:space="preserve">PUERTA DOBLE CON LLAVE (MADERA) </t>
  </si>
  <si>
    <t>PUERTA EMERGENCIA DOBLE</t>
  </si>
  <si>
    <t>RÓTULO LETRA ADHESIVA ESTÁNDAR (MÁX. 20 LETRAS)</t>
  </si>
  <si>
    <t xml:space="preserve">TAPIZADO DE PAREDES </t>
  </si>
  <si>
    <t>TARIMA MODULAR DE 10 CM. DE ALTURA ENMOQUETADA</t>
  </si>
  <si>
    <t>TARIMA MODULAR DE 10 CM. DE ALTURA MELAMINADA</t>
  </si>
  <si>
    <t>TECHO TELA BLANCA</t>
  </si>
  <si>
    <t>VIGA SUPLEMENTARIA (MADERA)</t>
  </si>
  <si>
    <t>€/ml.</t>
  </si>
  <si>
    <t>TOTALES COMPLEMENTOS EXPOSITOR+IFEMA</t>
  </si>
  <si>
    <t>(1)</t>
  </si>
  <si>
    <t>(2)</t>
  </si>
  <si>
    <t>(*) El ofertante deberá consignar el precio unitario ofertado para expositores en aquellos materiales cuya destino puede ser para expositores o para IFEMA. En caso del uso para IFEMA, el precio ofertado para expositores se aplicará un descuento de un 20 %</t>
  </si>
  <si>
    <t>El ofertante únicamente deberá cumplimentar las celdas de precios unitarios con fondo AZUL.</t>
  </si>
  <si>
    <t>MATERIALES COMPLEMENTARIOS PARA EXPOSITOR A MEDIDA Y BAJO PRESUPUESTO</t>
  </si>
  <si>
    <t>Esta partida es una estimación cuyo importe no está sometido a licitación</t>
  </si>
  <si>
    <t>ANEXO IX -B- LOTE 1</t>
  </si>
  <si>
    <t xml:space="preserve">TOTAL OFERTA       </t>
  </si>
  <si>
    <t>ESTIMACIÓN M2 (a)</t>
  </si>
  <si>
    <t>PRESUPUESTO UNITARIO MAX (EUR / M2) IVA EXCLUIDO</t>
  </si>
  <si>
    <t>PARTIDAS</t>
  </si>
  <si>
    <t>PRECIOS UNITARIOS OFERTADO POR PARTIDAS €/M2</t>
  </si>
  <si>
    <t>PRECIO UNITARIO TOTAL OFERTADO (sumatorio de precios unitarios por partidas) €/M2 OFERTADO IVA EXCLUIDO (b)</t>
  </si>
  <si>
    <t>TOTAL (a) x (b)</t>
  </si>
  <si>
    <t>ESTRUCTURA</t>
  </si>
  <si>
    <t>INSTALACIÓN ELÉCTRICA</t>
  </si>
  <si>
    <t>ROTULACIÓN</t>
  </si>
  <si>
    <t>PAVIMENTACIÓN</t>
  </si>
  <si>
    <t>Proyectos genéricos de diseño ferial</t>
  </si>
  <si>
    <t>ANEXO IX B LOTE 1</t>
  </si>
  <si>
    <t>MATERIALES COMPLEMENTARIOS PARA EXPOSITORES</t>
  </si>
  <si>
    <t xml:space="preserve"> (indicar total -1- de la hoja materiales complementarios)</t>
  </si>
  <si>
    <t>MATERIALES COMPLEMENTARIOS PARA NECESIDADES PROPIAS DE IFEMA</t>
  </si>
  <si>
    <t xml:space="preserve"> (indicar total -2- de la hoja materiales complementarios)</t>
  </si>
  <si>
    <t xml:space="preserve">Al cumplimentar en la hoja excel, sólo deberá rellenar las celdas en color azul </t>
  </si>
  <si>
    <t>PRECIO UNITARIO MÁXIMO DE ESTA PARTIDA (IVA EXCLUIDO)</t>
  </si>
  <si>
    <t>PRECIO UNITARIO OFERTADO PARA ESTA PARTIDA (IVA EXCLUIDO)</t>
  </si>
  <si>
    <t>Firma del representante legal y fecha</t>
  </si>
  <si>
    <t>TOTAL OFERTADO LOTE 1 (IVA EXCLUIDO) (indicar esta cantidad en el anexo -IX A- de oferta económica)</t>
  </si>
  <si>
    <t>MONT.MODULAR BISUTEX</t>
  </si>
  <si>
    <t>STAND ARCHI BISUTEX</t>
  </si>
  <si>
    <t>STAND AREA MINI</t>
  </si>
  <si>
    <t>BASE DE ENCHUFE CUÁDRUPLE HASTA 3.500 W CABLE HASTA 10 M (CUADRO NO INCLUIDO)</t>
  </si>
  <si>
    <t>BASE DE ENCHUFE DOBLE HASTA 3.500 W CABLE HASTA 10 M  (CUADRO NO INCLUIDO)</t>
  </si>
  <si>
    <t>BASE DE ENCHUFE TRIPLE HASTA 3.500 W CABLE HASTA 10 M  (CUADRO NO INCLUIDO)</t>
  </si>
  <si>
    <t>HORA TÉCNICO (MINIMO 1 h.)</t>
  </si>
  <si>
    <t>€/h</t>
  </si>
  <si>
    <t>MATERIALES EXPECIFICOS</t>
  </si>
  <si>
    <t>TELA SERIGRAFIADA (BISUTEX)</t>
  </si>
  <si>
    <t>TELA SIN SERIGRAFÍA (BISUTEX)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</si>
</sst>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[Red]#,##0.00"/>
  </numFmts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Arial"/>
      <family val="2"/>
    </font>
    <font>
      <sz val="14"/>
      <color theme="1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i/>
      <sz val="12"/>
      <name val="Arial"/>
      <family val="2"/>
    </font>
    <font>
      <sz val="12"/>
      <name val="Arial"/>
      <family val="2"/>
    </font>
    <font>
      <sz val="14"/>
      <name val="Arial"/>
      <family val="2"/>
    </font>
    <font>
      <sz val="10"/>
      <color theme="1"/>
      <name val="Arial"/>
      <family val="2"/>
    </font>
    <font>
      <sz val="11"/>
      <name val="Arial"/>
      <family val="2"/>
    </font>
    <font>
      <sz val="10"/>
      <name val="Arial Narrow"/>
      <family val="2"/>
    </font>
    <font>
      <b/>
      <sz val="11"/>
      <name val="Arial"/>
      <family val="2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Arial"/>
      <family val="2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sz val="14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90CCDC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79998168889431442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0" fontId="6" fillId="0" borderId="0"/>
    <xf numFmtId="0" fontId="12" fillId="0" borderId="0"/>
  </cellStyleXfs>
  <cellXfs count="135">
    <xf numFmtId="0" fontId="0" fillId="0" borderId="0" xfId="0"/>
    <xf numFmtId="4" fontId="0" fillId="0" borderId="0" xfId="0" applyNumberFormat="1"/>
    <xf numFmtId="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Continuous" wrapText="1"/>
    </xf>
    <xf numFmtId="4" fontId="2" fillId="0" borderId="2" xfId="0" applyNumberFormat="1" applyFont="1" applyBorder="1" applyAlignment="1">
      <alignment horizontal="right" vertical="center" wrapText="1"/>
    </xf>
    <xf numFmtId="0" fontId="2" fillId="0" borderId="3" xfId="0" applyFont="1" applyBorder="1" applyAlignment="1">
      <alignment horizontal="centerContinuous" vertical="center" wrapText="1"/>
    </xf>
    <xf numFmtId="4" fontId="2" fillId="0" borderId="0" xfId="0" applyNumberFormat="1" applyFont="1" applyAlignment="1">
      <alignment horizontal="center" vertical="center" wrapText="1"/>
    </xf>
    <xf numFmtId="164" fontId="0" fillId="0" borderId="0" xfId="0" applyNumberFormat="1"/>
    <xf numFmtId="0" fontId="4" fillId="0" borderId="7" xfId="0" applyFont="1" applyBorder="1" applyAlignment="1">
      <alignment horizontal="center" vertical="center"/>
    </xf>
    <xf numFmtId="4" fontId="5" fillId="0" borderId="8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7" fillId="0" borderId="9" xfId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8" fillId="0" borderId="10" xfId="1" applyFont="1" applyBorder="1" applyAlignment="1">
      <alignment horizontal="left" vertical="center" indent="1"/>
    </xf>
    <xf numFmtId="4" fontId="9" fillId="0" borderId="10" xfId="0" applyNumberFormat="1" applyFont="1" applyBorder="1" applyAlignment="1">
      <alignment horizontal="center" vertical="center" wrapText="1"/>
    </xf>
    <xf numFmtId="0" fontId="10" fillId="0" borderId="11" xfId="0" applyFont="1" applyBorder="1" applyAlignment="1">
      <alignment horizontal="left" vertical="center"/>
    </xf>
    <xf numFmtId="4" fontId="9" fillId="2" borderId="12" xfId="0" applyNumberFormat="1" applyFont="1" applyFill="1" applyBorder="1" applyAlignment="1" applyProtection="1">
      <alignment horizontal="center" vertical="center" wrapText="1"/>
      <protection locked="0"/>
    </xf>
    <xf numFmtId="4" fontId="9" fillId="0" borderId="13" xfId="1" applyNumberFormat="1" applyFont="1" applyBorder="1" applyAlignment="1">
      <alignment horizontal="center" vertical="center" wrapText="1"/>
    </xf>
    <xf numFmtId="4" fontId="9" fillId="0" borderId="13" xfId="0" applyNumberFormat="1" applyFont="1" applyBorder="1" applyAlignment="1">
      <alignment horizontal="center" vertical="center"/>
    </xf>
    <xf numFmtId="2" fontId="9" fillId="0" borderId="10" xfId="0" applyNumberFormat="1" applyFont="1" applyBorder="1" applyAlignment="1">
      <alignment horizontal="center" vertical="center"/>
    </xf>
    <xf numFmtId="4" fontId="9" fillId="0" borderId="12" xfId="0" applyNumberFormat="1" applyFont="1" applyBorder="1" applyAlignment="1">
      <alignment horizontal="center" vertical="center"/>
    </xf>
    <xf numFmtId="2" fontId="3" fillId="0" borderId="0" xfId="0" applyNumberFormat="1" applyFont="1" applyAlignment="1">
      <alignment horizontal="center" vertical="center"/>
    </xf>
    <xf numFmtId="0" fontId="8" fillId="0" borderId="14" xfId="1" applyFont="1" applyBorder="1" applyAlignment="1">
      <alignment horizontal="left" vertical="center" indent="1"/>
    </xf>
    <xf numFmtId="4" fontId="9" fillId="0" borderId="14" xfId="0" applyNumberFormat="1" applyFont="1" applyBorder="1" applyAlignment="1">
      <alignment horizontal="center" vertical="center" wrapText="1"/>
    </xf>
    <xf numFmtId="3" fontId="6" fillId="0" borderId="15" xfId="1" applyNumberFormat="1" applyBorder="1" applyAlignment="1">
      <alignment horizontal="left" vertical="center"/>
    </xf>
    <xf numFmtId="4" fontId="9" fillId="2" borderId="16" xfId="0" applyNumberFormat="1" applyFont="1" applyFill="1" applyBorder="1" applyAlignment="1" applyProtection="1">
      <alignment horizontal="center" vertical="center" wrapText="1"/>
      <protection locked="0"/>
    </xf>
    <xf numFmtId="4" fontId="9" fillId="0" borderId="17" xfId="1" applyNumberFormat="1" applyFont="1" applyBorder="1" applyAlignment="1">
      <alignment horizontal="center" vertical="center" wrapText="1"/>
    </xf>
    <xf numFmtId="4" fontId="9" fillId="0" borderId="17" xfId="0" applyNumberFormat="1" applyFont="1" applyBorder="1" applyAlignment="1">
      <alignment horizontal="center" vertical="center"/>
    </xf>
    <xf numFmtId="2" fontId="9" fillId="0" borderId="14" xfId="0" applyNumberFormat="1" applyFont="1" applyBorder="1" applyAlignment="1">
      <alignment horizontal="center" vertical="center"/>
    </xf>
    <xf numFmtId="4" fontId="9" fillId="0" borderId="16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left" vertical="center"/>
    </xf>
    <xf numFmtId="0" fontId="8" fillId="0" borderId="14" xfId="1" applyFont="1" applyBorder="1" applyAlignment="1">
      <alignment horizontal="left" vertical="center" wrapText="1" indent="1"/>
    </xf>
    <xf numFmtId="0" fontId="11" fillId="0" borderId="14" xfId="1" applyFont="1" applyBorder="1" applyAlignment="1">
      <alignment horizontal="left" vertical="center" wrapText="1" indent="1"/>
    </xf>
    <xf numFmtId="0" fontId="8" fillId="0" borderId="15" xfId="1" applyFont="1" applyBorder="1" applyAlignment="1">
      <alignment horizontal="left" vertical="center" indent="1"/>
    </xf>
    <xf numFmtId="4" fontId="9" fillId="0" borderId="18" xfId="0" applyNumberFormat="1" applyFont="1" applyBorder="1" applyAlignment="1">
      <alignment horizontal="center" vertical="center" wrapText="1"/>
    </xf>
    <xf numFmtId="3" fontId="6" fillId="0" borderId="19" xfId="1" applyNumberFormat="1" applyBorder="1" applyAlignment="1">
      <alignment horizontal="left" vertical="center"/>
    </xf>
    <xf numFmtId="0" fontId="8" fillId="0" borderId="20" xfId="1" applyFont="1" applyBorder="1" applyAlignment="1">
      <alignment horizontal="left" vertical="center" indent="1"/>
    </xf>
    <xf numFmtId="49" fontId="8" fillId="0" borderId="20" xfId="2" applyNumberFormat="1" applyFont="1" applyBorder="1" applyAlignment="1">
      <alignment horizontal="left" vertical="center" indent="1"/>
    </xf>
    <xf numFmtId="4" fontId="9" fillId="0" borderId="21" xfId="0" applyNumberFormat="1" applyFont="1" applyBorder="1" applyAlignment="1">
      <alignment horizontal="center" vertical="center" wrapText="1"/>
    </xf>
    <xf numFmtId="4" fontId="9" fillId="2" borderId="22" xfId="0" applyNumberFormat="1" applyFont="1" applyFill="1" applyBorder="1" applyAlignment="1" applyProtection="1">
      <alignment horizontal="center" vertical="center" wrapText="1"/>
      <protection locked="0"/>
    </xf>
    <xf numFmtId="4" fontId="13" fillId="0" borderId="25" xfId="0" applyNumberFormat="1" applyFont="1" applyBorder="1" applyAlignment="1">
      <alignment horizontal="center" vertical="center" wrapText="1"/>
    </xf>
    <xf numFmtId="4" fontId="13" fillId="0" borderId="26" xfId="0" applyNumberFormat="1" applyFont="1" applyBorder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/>
    </xf>
    <xf numFmtId="0" fontId="15" fillId="0" borderId="0" xfId="0" applyFont="1"/>
    <xf numFmtId="0" fontId="0" fillId="0" borderId="0" xfId="0" applyAlignment="1">
      <alignment horizontal="center"/>
    </xf>
    <xf numFmtId="49" fontId="0" fillId="0" borderId="7" xfId="0" applyNumberFormat="1" applyBorder="1"/>
    <xf numFmtId="4" fontId="17" fillId="0" borderId="0" xfId="0" applyNumberFormat="1" applyFont="1" applyAlignment="1">
      <alignment horizontal="right"/>
    </xf>
    <xf numFmtId="0" fontId="18" fillId="0" borderId="0" xfId="0" applyFont="1"/>
    <xf numFmtId="4" fontId="18" fillId="0" borderId="0" xfId="0" applyNumberFormat="1" applyFont="1" applyAlignment="1">
      <alignment horizontal="center"/>
    </xf>
    <xf numFmtId="4" fontId="3" fillId="0" borderId="0" xfId="0" applyNumberFormat="1" applyFont="1" applyAlignment="1">
      <alignment horizontal="center"/>
    </xf>
    <xf numFmtId="4" fontId="9" fillId="3" borderId="26" xfId="0" applyNumberFormat="1" applyFont="1" applyFill="1" applyBorder="1" applyAlignment="1">
      <alignment horizontal="center" vertical="center"/>
    </xf>
    <xf numFmtId="0" fontId="8" fillId="4" borderId="0" xfId="1" applyFont="1" applyFill="1" applyBorder="1" applyAlignment="1">
      <alignment horizontal="left" vertical="center" indent="1"/>
    </xf>
    <xf numFmtId="4" fontId="9" fillId="0" borderId="4" xfId="0" applyNumberFormat="1" applyFont="1" applyBorder="1" applyAlignment="1">
      <alignment horizontal="center" vertical="center"/>
    </xf>
    <xf numFmtId="0" fontId="0" fillId="0" borderId="14" xfId="0" applyBorder="1"/>
    <xf numFmtId="0" fontId="0" fillId="0" borderId="29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15" fillId="5" borderId="30" xfId="0" applyFont="1" applyFill="1" applyBorder="1" applyAlignment="1" applyProtection="1">
      <alignment horizontal="center" vertical="center" wrapText="1"/>
      <protection locked="0"/>
    </xf>
    <xf numFmtId="0" fontId="1" fillId="0" borderId="14" xfId="0" applyFont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vertical="center" wrapText="1"/>
    </xf>
    <xf numFmtId="0" fontId="1" fillId="3" borderId="34" xfId="0" applyFont="1" applyFill="1" applyBorder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  <xf numFmtId="0" fontId="1" fillId="3" borderId="35" xfId="0" applyFont="1" applyFill="1" applyBorder="1" applyAlignment="1">
      <alignment horizontal="center" vertical="center" wrapText="1"/>
    </xf>
    <xf numFmtId="0" fontId="1" fillId="3" borderId="32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4" fontId="15" fillId="0" borderId="32" xfId="0" applyNumberFormat="1" applyFont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4" fontId="15" fillId="0" borderId="36" xfId="0" applyNumberFormat="1" applyFont="1" applyBorder="1" applyAlignment="1">
      <alignment horizontal="center" vertical="center" wrapText="1"/>
    </xf>
    <xf numFmtId="4" fontId="19" fillId="0" borderId="28" xfId="0" applyNumberFormat="1" applyFont="1" applyBorder="1" applyAlignment="1">
      <alignment horizontal="center" vertical="center" wrapText="1"/>
    </xf>
    <xf numFmtId="0" fontId="15" fillId="3" borderId="14" xfId="0" applyFont="1" applyFill="1" applyBorder="1" applyAlignment="1">
      <alignment horizontal="center" vertical="center" wrapText="1"/>
    </xf>
    <xf numFmtId="4" fontId="15" fillId="3" borderId="31" xfId="0" applyNumberFormat="1" applyFont="1" applyFill="1" applyBorder="1" applyAlignment="1">
      <alignment horizontal="center" vertical="center" wrapText="1"/>
    </xf>
    <xf numFmtId="4" fontId="15" fillId="3" borderId="15" xfId="0" applyNumberFormat="1" applyFont="1" applyFill="1" applyBorder="1" applyAlignment="1">
      <alignment horizontal="center" vertical="center" wrapText="1"/>
    </xf>
    <xf numFmtId="0" fontId="15" fillId="3" borderId="15" xfId="0" applyFont="1" applyFill="1" applyBorder="1" applyAlignment="1">
      <alignment horizontal="center" vertical="center" wrapText="1"/>
    </xf>
    <xf numFmtId="0" fontId="15" fillId="3" borderId="15" xfId="0" applyFont="1" applyFill="1" applyBorder="1" applyAlignment="1" applyProtection="1">
      <alignment horizontal="center" vertical="center" wrapText="1"/>
      <protection locked="0"/>
    </xf>
    <xf numFmtId="0" fontId="15" fillId="3" borderId="33" xfId="0" applyFont="1" applyFill="1" applyBorder="1" applyAlignment="1">
      <alignment horizontal="center" vertical="center" wrapText="1"/>
    </xf>
    <xf numFmtId="4" fontId="15" fillId="3" borderId="32" xfId="0" applyNumberFormat="1" applyFont="1" applyFill="1" applyBorder="1" applyAlignment="1">
      <alignment horizontal="center" vertical="center" wrapText="1"/>
    </xf>
    <xf numFmtId="4" fontId="15" fillId="5" borderId="3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30" xfId="0" applyBorder="1" applyAlignment="1">
      <alignment horizontal="center" vertical="center" wrapText="1"/>
    </xf>
    <xf numFmtId="0" fontId="0" fillId="0" borderId="0" xfId="0" applyProtection="1">
      <protection locked="0"/>
    </xf>
    <xf numFmtId="0" fontId="20" fillId="0" borderId="37" xfId="1" applyFont="1" applyBorder="1" applyAlignment="1">
      <alignment horizontal="center" vertical="center"/>
    </xf>
    <xf numFmtId="4" fontId="9" fillId="0" borderId="0" xfId="0" applyNumberFormat="1" applyFont="1" applyAlignment="1">
      <alignment horizontal="centerContinuous" vertical="center" wrapText="1"/>
    </xf>
    <xf numFmtId="0" fontId="6" fillId="0" borderId="0" xfId="0" applyFont="1" applyAlignment="1">
      <alignment horizontal="centerContinuous" vertical="center"/>
    </xf>
    <xf numFmtId="4" fontId="9" fillId="0" borderId="0" xfId="0" applyNumberFormat="1" applyFont="1" applyAlignment="1" applyProtection="1">
      <alignment horizontal="centerContinuous" vertical="center" wrapText="1"/>
      <protection locked="0"/>
    </xf>
    <xf numFmtId="4" fontId="9" fillId="0" borderId="0" xfId="1" applyNumberFormat="1" applyFont="1" applyAlignment="1">
      <alignment horizontal="centerContinuous" vertical="center" wrapText="1"/>
    </xf>
    <xf numFmtId="4" fontId="9" fillId="0" borderId="0" xfId="0" applyNumberFormat="1" applyFont="1" applyAlignment="1">
      <alignment horizontal="centerContinuous"/>
    </xf>
    <xf numFmtId="2" fontId="9" fillId="0" borderId="0" xfId="0" applyNumberFormat="1" applyFont="1" applyAlignment="1">
      <alignment horizontal="centerContinuous"/>
    </xf>
    <xf numFmtId="3" fontId="6" fillId="0" borderId="17" xfId="1" applyNumberFormat="1" applyBorder="1" applyAlignment="1">
      <alignment horizontal="left" vertical="center"/>
    </xf>
    <xf numFmtId="4" fontId="9" fillId="0" borderId="16" xfId="1" applyNumberFormat="1" applyFont="1" applyBorder="1" applyAlignment="1">
      <alignment horizontal="center" vertical="center" wrapText="1"/>
    </xf>
    <xf numFmtId="4" fontId="9" fillId="0" borderId="16" xfId="0" applyNumberFormat="1" applyFont="1" applyBorder="1" applyAlignment="1">
      <alignment horizontal="center"/>
    </xf>
    <xf numFmtId="2" fontId="9" fillId="0" borderId="16" xfId="0" applyNumberFormat="1" applyFont="1" applyBorder="1" applyAlignment="1">
      <alignment horizontal="center"/>
    </xf>
    <xf numFmtId="0" fontId="8" fillId="0" borderId="21" xfId="1" applyFont="1" applyBorder="1" applyAlignment="1">
      <alignment horizontal="left" vertical="center" indent="1"/>
    </xf>
    <xf numFmtId="3" fontId="6" fillId="0" borderId="23" xfId="1" applyNumberFormat="1" applyBorder="1" applyAlignment="1">
      <alignment horizontal="left" vertical="center"/>
    </xf>
    <xf numFmtId="4" fontId="9" fillId="0" borderId="22" xfId="1" applyNumberFormat="1" applyFont="1" applyBorder="1" applyAlignment="1">
      <alignment horizontal="center" vertical="center" wrapText="1"/>
    </xf>
    <xf numFmtId="4" fontId="9" fillId="0" borderId="22" xfId="0" applyNumberFormat="1" applyFont="1" applyBorder="1" applyAlignment="1">
      <alignment horizontal="center"/>
    </xf>
    <xf numFmtId="2" fontId="9" fillId="0" borderId="22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0" fillId="0" borderId="0" xfId="0" applyAlignment="1">
      <alignment horizontal="center"/>
    </xf>
    <xf numFmtId="4" fontId="0" fillId="0" borderId="0" xfId="0" applyNumberFormat="1" applyAlignment="1">
      <alignment horizontal="center"/>
    </xf>
    <xf numFmtId="4" fontId="16" fillId="0" borderId="0" xfId="0" applyNumberFormat="1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4" fontId="9" fillId="4" borderId="24" xfId="0" applyNumberFormat="1" applyFont="1" applyFill="1" applyBorder="1" applyAlignment="1">
      <alignment horizontal="center" vertical="center" wrapText="1"/>
    </xf>
    <xf numFmtId="4" fontId="9" fillId="4" borderId="27" xfId="0" applyNumberFormat="1" applyFont="1" applyFill="1" applyBorder="1" applyAlignment="1">
      <alignment horizontal="center" vertical="center" wrapText="1"/>
    </xf>
    <xf numFmtId="4" fontId="9" fillId="4" borderId="28" xfId="0" applyNumberFormat="1" applyFont="1" applyFill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19" fillId="0" borderId="24" xfId="0" applyFont="1" applyBorder="1" applyAlignment="1">
      <alignment horizontal="center" vertical="center" wrapText="1"/>
    </xf>
    <xf numFmtId="0" fontId="19" fillId="0" borderId="27" xfId="0" applyFont="1" applyBorder="1" applyAlignment="1">
      <alignment horizontal="center" vertical="center" wrapText="1"/>
    </xf>
    <xf numFmtId="0" fontId="19" fillId="0" borderId="28" xfId="0" applyFont="1" applyBorder="1" applyAlignment="1">
      <alignment horizontal="center" vertical="center" wrapText="1"/>
    </xf>
    <xf numFmtId="4" fontId="0" fillId="0" borderId="31" xfId="0" applyNumberFormat="1" applyBorder="1" applyAlignment="1">
      <alignment horizontal="center" vertical="center" wrapText="1"/>
    </xf>
    <xf numFmtId="4" fontId="0" fillId="0" borderId="15" xfId="0" applyNumberFormat="1" applyBorder="1" applyAlignment="1">
      <alignment horizontal="center" vertical="center" wrapText="1"/>
    </xf>
    <xf numFmtId="4" fontId="0" fillId="0" borderId="33" xfId="0" applyNumberFormat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4" fontId="1" fillId="0" borderId="31" xfId="0" applyNumberFormat="1" applyFont="1" applyBorder="1" applyAlignment="1">
      <alignment horizontal="center" vertical="center" wrapText="1"/>
    </xf>
    <xf numFmtId="4" fontId="1" fillId="0" borderId="15" xfId="0" applyNumberFormat="1" applyFont="1" applyBorder="1" applyAlignment="1">
      <alignment horizontal="center" vertical="center" wrapText="1"/>
    </xf>
    <xf numFmtId="4" fontId="1" fillId="0" borderId="33" xfId="0" applyNumberFormat="1" applyFont="1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4" fontId="0" fillId="0" borderId="30" xfId="0" applyNumberFormat="1" applyBorder="1" applyAlignment="1">
      <alignment horizontal="center" vertical="center" wrapText="1"/>
    </xf>
    <xf numFmtId="0" fontId="15" fillId="0" borderId="30" xfId="0" applyFont="1" applyBorder="1" applyAlignment="1">
      <alignment horizontal="center" vertical="center" wrapText="1"/>
    </xf>
    <xf numFmtId="4" fontId="15" fillId="0" borderId="32" xfId="0" applyNumberFormat="1" applyFont="1" applyBorder="1" applyAlignment="1">
      <alignment horizontal="center" vertical="center" wrapText="1"/>
    </xf>
  </cellXfs>
  <cellStyles count="3">
    <cellStyle name="Normal" xfId="0" builtinId="0"/>
    <cellStyle name="Normal 2" xfId="1" xr:uid="{6A7DA560-8104-436F-A3F3-8154EBFD4347}"/>
    <cellStyle name="Normal 3" xfId="2" xr:uid="{282D01A9-0630-43F1-AE16-430DA608369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9E0935-862C-40EE-8FA7-688DA508E211}">
  <sheetPr>
    <pageSetUpPr fitToPage="1"/>
  </sheetPr>
  <dimension ref="A1:BU56"/>
  <sheetViews>
    <sheetView tabSelected="1" topLeftCell="A40" zoomScale="80" zoomScaleNormal="80" workbookViewId="0">
      <selection activeCell="D8" sqref="D8"/>
    </sheetView>
  </sheetViews>
  <sheetFormatPr baseColWidth="10" defaultColWidth="11.5546875" defaultRowHeight="18" x14ac:dyDescent="0.35"/>
  <cols>
    <col min="1" max="1" width="108.44140625" style="49" bestFit="1" customWidth="1"/>
    <col min="2" max="2" width="11.33203125" style="52" customWidth="1"/>
    <col min="3" max="3" width="6.109375" style="53" bestFit="1" customWidth="1"/>
    <col min="4" max="4" width="17.6640625" style="54" customWidth="1"/>
    <col min="5" max="5" width="18.33203125" style="55" customWidth="1"/>
    <col min="6" max="6" width="17.33203125" customWidth="1"/>
    <col min="7" max="8" width="16.33203125" customWidth="1"/>
    <col min="9" max="9" width="16.6640625" style="8" customWidth="1"/>
    <col min="10" max="11" width="11.5546875" customWidth="1"/>
    <col min="12" max="13" width="11.5546875" style="1" customWidth="1"/>
    <col min="14" max="60" width="11.5546875" customWidth="1"/>
    <col min="61" max="64" width="11.5546875" style="2" customWidth="1"/>
    <col min="65" max="65" width="11.5546875" style="3" customWidth="1"/>
    <col min="66" max="159" width="11.5546875" customWidth="1"/>
  </cols>
  <sheetData>
    <row r="1" spans="1:73" ht="17.399999999999999" x14ac:dyDescent="0.3">
      <c r="A1" s="102" t="s">
        <v>64</v>
      </c>
      <c r="B1" s="103"/>
      <c r="C1" s="103"/>
      <c r="D1" s="103"/>
      <c r="E1" s="103"/>
      <c r="F1" s="103"/>
      <c r="G1" s="103"/>
      <c r="H1" s="103"/>
      <c r="I1" s="104"/>
    </row>
    <row r="2" spans="1:73" thickBot="1" x14ac:dyDescent="0.35">
      <c r="A2" s="105" t="s">
        <v>0</v>
      </c>
      <c r="B2" s="106"/>
      <c r="C2" s="106"/>
      <c r="D2" s="106"/>
      <c r="E2" s="106"/>
      <c r="F2" s="106"/>
      <c r="G2" s="106"/>
      <c r="H2" s="106"/>
      <c r="I2" s="107"/>
    </row>
    <row r="3" spans="1:73" ht="18.899999999999999" customHeight="1" thickBot="1" x14ac:dyDescent="0.35">
      <c r="A3" s="4"/>
      <c r="B3" s="5"/>
      <c r="C3" s="6"/>
      <c r="D3" s="7"/>
      <c r="E3" s="7"/>
      <c r="J3" s="108"/>
      <c r="K3" s="108"/>
      <c r="L3" s="109"/>
      <c r="M3" s="109"/>
      <c r="N3" s="108"/>
      <c r="O3" s="108"/>
      <c r="P3" s="108"/>
      <c r="Q3" s="108"/>
      <c r="R3" s="108"/>
      <c r="S3" s="108"/>
      <c r="T3" s="108"/>
      <c r="U3" s="108"/>
      <c r="BJ3"/>
      <c r="BP3" s="108" t="s">
        <v>1</v>
      </c>
      <c r="BQ3" s="108"/>
      <c r="BR3" t="s">
        <v>2</v>
      </c>
      <c r="BT3" t="s">
        <v>3</v>
      </c>
    </row>
    <row r="4" spans="1:73" ht="126.75" customHeight="1" thickBot="1" x14ac:dyDescent="0.35">
      <c r="A4" s="9" t="s">
        <v>4</v>
      </c>
      <c r="B4" s="115" t="s">
        <v>5</v>
      </c>
      <c r="C4" s="116"/>
      <c r="D4" s="10" t="s">
        <v>6</v>
      </c>
      <c r="E4" s="10" t="s">
        <v>7</v>
      </c>
      <c r="F4" s="11" t="s">
        <v>8</v>
      </c>
      <c r="G4" s="12" t="s">
        <v>9</v>
      </c>
      <c r="H4" s="10" t="s">
        <v>10</v>
      </c>
      <c r="I4" s="10" t="s">
        <v>11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P4" s="13" t="s">
        <v>12</v>
      </c>
      <c r="BQ4" s="13" t="s">
        <v>13</v>
      </c>
      <c r="BR4" s="13" t="s">
        <v>12</v>
      </c>
      <c r="BS4" s="13" t="s">
        <v>13</v>
      </c>
      <c r="BT4" s="13" t="s">
        <v>12</v>
      </c>
      <c r="BU4" s="13" t="s">
        <v>13</v>
      </c>
    </row>
    <row r="5" spans="1:73" thickBot="1" x14ac:dyDescent="0.35">
      <c r="A5" s="14" t="s">
        <v>14</v>
      </c>
      <c r="B5" s="15"/>
      <c r="C5" s="16"/>
      <c r="D5" s="17"/>
      <c r="E5" s="15"/>
      <c r="F5" s="11"/>
      <c r="G5" s="18"/>
      <c r="H5" s="17"/>
      <c r="I5" s="10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P5" s="13"/>
      <c r="BQ5" s="13"/>
      <c r="BR5" s="13"/>
      <c r="BS5" s="13"/>
      <c r="BT5" s="13"/>
      <c r="BU5" s="13"/>
    </row>
    <row r="6" spans="1:73" ht="20.100000000000001" customHeight="1" thickBot="1" x14ac:dyDescent="0.35">
      <c r="A6" s="19" t="s">
        <v>15</v>
      </c>
      <c r="B6" s="20">
        <v>55.91</v>
      </c>
      <c r="C6" s="21" t="s">
        <v>16</v>
      </c>
      <c r="D6" s="22"/>
      <c r="E6" s="23">
        <f t="shared" ref="E6:E47" si="0">ROUND(D6-(D6*0.2),2)</f>
        <v>0</v>
      </c>
      <c r="F6" s="24">
        <v>0</v>
      </c>
      <c r="G6" s="25">
        <v>0</v>
      </c>
      <c r="H6" s="26">
        <f>F6*D6</f>
        <v>0</v>
      </c>
      <c r="I6" s="26">
        <f t="shared" ref="I6:I47" si="1">E6*G6</f>
        <v>0</v>
      </c>
      <c r="J6" s="27"/>
      <c r="K6" s="27"/>
      <c r="L6" s="2"/>
      <c r="M6" s="2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M6" s="2"/>
      <c r="BP6" s="27"/>
      <c r="BQ6" s="27"/>
      <c r="BR6" s="27"/>
      <c r="BS6" s="27"/>
      <c r="BT6" s="27"/>
      <c r="BU6" s="27"/>
    </row>
    <row r="7" spans="1:73" ht="20.100000000000001" customHeight="1" thickBot="1" x14ac:dyDescent="0.35">
      <c r="A7" s="28" t="s">
        <v>17</v>
      </c>
      <c r="B7" s="29">
        <v>3.61</v>
      </c>
      <c r="C7" s="30" t="s">
        <v>16</v>
      </c>
      <c r="D7" s="31"/>
      <c r="E7" s="32">
        <f t="shared" si="0"/>
        <v>0</v>
      </c>
      <c r="F7" s="33">
        <v>0</v>
      </c>
      <c r="G7" s="34">
        <v>0</v>
      </c>
      <c r="H7" s="26">
        <f t="shared" ref="H7:H47" si="2">F7*D7</f>
        <v>0</v>
      </c>
      <c r="I7" s="35">
        <f t="shared" si="1"/>
        <v>0</v>
      </c>
      <c r="J7" s="27"/>
      <c r="K7" s="27"/>
      <c r="L7" s="2"/>
      <c r="M7" s="2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  <c r="BB7" s="27"/>
      <c r="BC7" s="27"/>
      <c r="BD7" s="27"/>
      <c r="BE7" s="27"/>
      <c r="BF7" s="27"/>
      <c r="BG7" s="27"/>
      <c r="BH7" s="27"/>
      <c r="BI7" s="27"/>
      <c r="BM7" s="2"/>
      <c r="BP7" s="27"/>
      <c r="BQ7" s="27"/>
      <c r="BR7" s="27"/>
      <c r="BS7" s="27"/>
      <c r="BT7" s="27">
        <v>8</v>
      </c>
      <c r="BU7" s="27"/>
    </row>
    <row r="8" spans="1:73" ht="20.100000000000001" customHeight="1" thickBot="1" x14ac:dyDescent="0.35">
      <c r="A8" s="28" t="s">
        <v>90</v>
      </c>
      <c r="B8" s="29">
        <v>6.36</v>
      </c>
      <c r="C8" s="30" t="s">
        <v>16</v>
      </c>
      <c r="D8" s="31"/>
      <c r="E8" s="32">
        <f t="shared" si="0"/>
        <v>0</v>
      </c>
      <c r="F8" s="33">
        <v>0</v>
      </c>
      <c r="G8" s="34">
        <v>0</v>
      </c>
      <c r="H8" s="26">
        <f t="shared" si="2"/>
        <v>0</v>
      </c>
      <c r="I8" s="35">
        <f t="shared" si="1"/>
        <v>0</v>
      </c>
      <c r="J8" s="27"/>
      <c r="K8" s="27"/>
      <c r="L8" s="2"/>
      <c r="M8" s="2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  <c r="AN8" s="27"/>
      <c r="AO8" s="27"/>
      <c r="AP8" s="27"/>
      <c r="AQ8" s="27"/>
      <c r="AR8" s="27"/>
      <c r="AS8" s="27"/>
      <c r="AT8" s="27"/>
      <c r="AU8" s="27"/>
      <c r="AV8" s="27"/>
      <c r="AW8" s="27"/>
      <c r="AX8" s="27"/>
      <c r="AY8" s="27"/>
      <c r="AZ8" s="27"/>
      <c r="BA8" s="27"/>
      <c r="BB8" s="27"/>
      <c r="BC8" s="27"/>
      <c r="BD8" s="27"/>
      <c r="BE8" s="27"/>
      <c r="BF8" s="27"/>
      <c r="BG8" s="27"/>
      <c r="BH8" s="27"/>
      <c r="BI8" s="27"/>
      <c r="BM8" s="2"/>
      <c r="BP8" s="27"/>
      <c r="BQ8" s="27"/>
      <c r="BR8" s="27"/>
      <c r="BS8" s="27"/>
      <c r="BT8" s="27"/>
      <c r="BU8" s="27"/>
    </row>
    <row r="9" spans="1:73" ht="20.100000000000001" customHeight="1" thickBot="1" x14ac:dyDescent="0.35">
      <c r="A9" s="28" t="s">
        <v>91</v>
      </c>
      <c r="B9" s="29">
        <v>4.24</v>
      </c>
      <c r="C9" s="30" t="s">
        <v>16</v>
      </c>
      <c r="D9" s="31"/>
      <c r="E9" s="32">
        <f t="shared" si="0"/>
        <v>0</v>
      </c>
      <c r="F9" s="33">
        <v>16</v>
      </c>
      <c r="G9" s="34">
        <v>0</v>
      </c>
      <c r="H9" s="26">
        <f t="shared" si="2"/>
        <v>0</v>
      </c>
      <c r="I9" s="35">
        <f t="shared" si="1"/>
        <v>0</v>
      </c>
      <c r="J9" s="27"/>
      <c r="K9" s="27"/>
      <c r="L9" s="2"/>
      <c r="M9" s="2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N9" s="27"/>
      <c r="AO9" s="27"/>
      <c r="AP9" s="27"/>
      <c r="AQ9" s="27"/>
      <c r="AR9" s="27"/>
      <c r="AS9" s="27"/>
      <c r="AT9" s="27"/>
      <c r="AU9" s="27"/>
      <c r="AV9" s="27"/>
      <c r="AW9" s="27"/>
      <c r="AX9" s="27"/>
      <c r="AY9" s="27"/>
      <c r="AZ9" s="27"/>
      <c r="BA9" s="27"/>
      <c r="BB9" s="27"/>
      <c r="BC9" s="27"/>
      <c r="BD9" s="27"/>
      <c r="BE9" s="27"/>
      <c r="BF9" s="27"/>
      <c r="BG9" s="27"/>
      <c r="BH9" s="27"/>
      <c r="BI9" s="27"/>
      <c r="BM9" s="2"/>
      <c r="BP9" s="27"/>
      <c r="BQ9" s="27"/>
      <c r="BR9" s="27">
        <v>4</v>
      </c>
      <c r="BS9" s="27"/>
      <c r="BT9" s="27"/>
      <c r="BU9" s="27"/>
    </row>
    <row r="10" spans="1:73" ht="20.100000000000001" customHeight="1" thickBot="1" x14ac:dyDescent="0.35">
      <c r="A10" s="28" t="s">
        <v>92</v>
      </c>
      <c r="B10" s="29">
        <v>5.31</v>
      </c>
      <c r="C10" s="30" t="s">
        <v>16</v>
      </c>
      <c r="D10" s="31"/>
      <c r="E10" s="32">
        <f t="shared" si="0"/>
        <v>0</v>
      </c>
      <c r="F10" s="33">
        <v>1</v>
      </c>
      <c r="G10" s="34">
        <v>0</v>
      </c>
      <c r="H10" s="26">
        <f t="shared" si="2"/>
        <v>0</v>
      </c>
      <c r="I10" s="35">
        <f t="shared" si="1"/>
        <v>0</v>
      </c>
      <c r="J10" s="27"/>
      <c r="K10" s="27"/>
      <c r="L10" s="2"/>
      <c r="M10" s="2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  <c r="AK10" s="27"/>
      <c r="AL10" s="27"/>
      <c r="AN10" s="27"/>
      <c r="AO10" s="27"/>
      <c r="AP10" s="27"/>
      <c r="AQ10" s="27"/>
      <c r="AR10" s="27"/>
      <c r="AS10" s="27"/>
      <c r="AT10" s="27"/>
      <c r="AU10" s="27"/>
      <c r="AV10" s="27"/>
      <c r="AW10" s="27"/>
      <c r="AX10" s="27"/>
      <c r="AY10" s="27"/>
      <c r="AZ10" s="27"/>
      <c r="BA10" s="27"/>
      <c r="BB10" s="27"/>
      <c r="BC10" s="27"/>
      <c r="BD10" s="27"/>
      <c r="BE10" s="27"/>
      <c r="BF10" s="27"/>
      <c r="BG10" s="27"/>
      <c r="BH10" s="27"/>
      <c r="BI10" s="27"/>
      <c r="BM10" s="2"/>
      <c r="BP10" s="27"/>
      <c r="BQ10" s="27"/>
      <c r="BR10" s="27">
        <v>2</v>
      </c>
      <c r="BS10" s="27"/>
      <c r="BT10" s="27"/>
      <c r="BU10" s="27"/>
    </row>
    <row r="11" spans="1:73" ht="20.100000000000001" customHeight="1" thickBot="1" x14ac:dyDescent="0.35">
      <c r="A11" s="28" t="s">
        <v>19</v>
      </c>
      <c r="B11" s="29">
        <v>3.39</v>
      </c>
      <c r="C11" s="30" t="s">
        <v>20</v>
      </c>
      <c r="D11" s="31"/>
      <c r="E11" s="32">
        <f t="shared" si="0"/>
        <v>0</v>
      </c>
      <c r="F11" s="33">
        <v>143</v>
      </c>
      <c r="G11" s="34">
        <v>0</v>
      </c>
      <c r="H11" s="26">
        <f t="shared" si="2"/>
        <v>0</v>
      </c>
      <c r="I11" s="35">
        <f t="shared" si="1"/>
        <v>0</v>
      </c>
      <c r="J11" s="27"/>
      <c r="K11" s="27"/>
      <c r="L11" s="2"/>
      <c r="M11" s="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M11" s="2"/>
      <c r="BP11" s="27">
        <v>54</v>
      </c>
      <c r="BQ11" s="27"/>
      <c r="BR11" s="27">
        <v>112</v>
      </c>
      <c r="BS11" s="27"/>
      <c r="BT11" s="27"/>
      <c r="BU11" s="27"/>
    </row>
    <row r="12" spans="1:73" thickBot="1" x14ac:dyDescent="0.35">
      <c r="A12" s="28" t="s">
        <v>21</v>
      </c>
      <c r="B12" s="29">
        <v>19.18</v>
      </c>
      <c r="C12" s="36" t="s">
        <v>18</v>
      </c>
      <c r="D12" s="31"/>
      <c r="E12" s="32">
        <f t="shared" si="0"/>
        <v>0</v>
      </c>
      <c r="F12" s="33">
        <v>0</v>
      </c>
      <c r="G12" s="34">
        <v>0</v>
      </c>
      <c r="H12" s="26">
        <f t="shared" si="2"/>
        <v>0</v>
      </c>
      <c r="I12" s="35">
        <f t="shared" si="1"/>
        <v>0</v>
      </c>
      <c r="J12" s="27"/>
      <c r="K12" s="27"/>
      <c r="L12" s="2"/>
      <c r="M12" s="2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N12" s="27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27"/>
      <c r="BA12" s="27"/>
      <c r="BB12" s="27"/>
      <c r="BC12" s="27"/>
      <c r="BD12" s="27"/>
      <c r="BE12" s="27"/>
      <c r="BF12" s="27"/>
      <c r="BG12" s="27"/>
      <c r="BH12" s="27"/>
      <c r="BI12" s="27"/>
      <c r="BM12" s="2"/>
      <c r="BP12" s="27"/>
      <c r="BQ12" s="27"/>
      <c r="BR12" s="27"/>
      <c r="BS12" s="27"/>
      <c r="BT12" s="27"/>
      <c r="BU12" s="27"/>
    </row>
    <row r="13" spans="1:73" thickBot="1" x14ac:dyDescent="0.35">
      <c r="A13" s="28" t="s">
        <v>22</v>
      </c>
      <c r="B13" s="29">
        <v>7.63</v>
      </c>
      <c r="C13" s="30" t="s">
        <v>16</v>
      </c>
      <c r="D13" s="31"/>
      <c r="E13" s="32">
        <f t="shared" si="0"/>
        <v>0</v>
      </c>
      <c r="F13" s="33">
        <v>3</v>
      </c>
      <c r="G13" s="34">
        <v>0</v>
      </c>
      <c r="H13" s="26">
        <f t="shared" si="2"/>
        <v>0</v>
      </c>
      <c r="I13" s="35">
        <f t="shared" si="1"/>
        <v>0</v>
      </c>
      <c r="J13" s="27"/>
      <c r="K13" s="27"/>
      <c r="L13" s="2"/>
      <c r="M13" s="2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  <c r="BB13" s="27"/>
      <c r="BC13" s="27"/>
      <c r="BD13" s="27"/>
      <c r="BE13" s="27"/>
      <c r="BF13" s="27"/>
      <c r="BG13" s="27"/>
      <c r="BH13" s="27"/>
      <c r="BI13" s="27"/>
      <c r="BM13" s="2"/>
      <c r="BP13" s="27"/>
      <c r="BQ13" s="27"/>
      <c r="BR13" s="27"/>
      <c r="BS13" s="27"/>
      <c r="BT13" s="27"/>
      <c r="BU13" s="27"/>
    </row>
    <row r="14" spans="1:73" ht="20.100000000000001" customHeight="1" thickBot="1" x14ac:dyDescent="0.35">
      <c r="A14" s="28" t="s">
        <v>23</v>
      </c>
      <c r="B14" s="29">
        <v>17.18</v>
      </c>
      <c r="C14" s="30" t="s">
        <v>16</v>
      </c>
      <c r="D14" s="31"/>
      <c r="E14" s="32">
        <f t="shared" si="0"/>
        <v>0</v>
      </c>
      <c r="F14" s="33">
        <v>0</v>
      </c>
      <c r="G14" s="34">
        <v>0</v>
      </c>
      <c r="H14" s="26">
        <f t="shared" si="2"/>
        <v>0</v>
      </c>
      <c r="I14" s="35">
        <f t="shared" si="1"/>
        <v>0</v>
      </c>
      <c r="J14" s="27"/>
      <c r="K14" s="27"/>
      <c r="L14" s="2"/>
      <c r="M14" s="2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N14" s="27"/>
      <c r="AO14" s="27"/>
      <c r="AP14" s="27"/>
      <c r="AQ14" s="27"/>
      <c r="AR14" s="27"/>
      <c r="AS14" s="27"/>
      <c r="AT14" s="27"/>
      <c r="AU14" s="27"/>
      <c r="AV14" s="27"/>
      <c r="AW14" s="27"/>
      <c r="AX14" s="27"/>
      <c r="AY14" s="27"/>
      <c r="AZ14" s="27"/>
      <c r="BA14" s="27"/>
      <c r="BB14" s="27"/>
      <c r="BC14" s="27"/>
      <c r="BD14" s="27"/>
      <c r="BE14" s="27"/>
      <c r="BF14" s="27"/>
      <c r="BG14" s="27"/>
      <c r="BH14" s="27"/>
      <c r="BI14" s="27"/>
      <c r="BM14" s="2"/>
      <c r="BP14" s="27"/>
      <c r="BQ14" s="27"/>
      <c r="BR14" s="27">
        <v>96</v>
      </c>
      <c r="BS14" s="27"/>
      <c r="BT14" s="27">
        <v>84</v>
      </c>
      <c r="BU14" s="27"/>
    </row>
    <row r="15" spans="1:73" ht="30.6" thickBot="1" x14ac:dyDescent="0.35">
      <c r="A15" s="37" t="s">
        <v>24</v>
      </c>
      <c r="B15" s="29">
        <v>25.77</v>
      </c>
      <c r="C15" s="30" t="s">
        <v>16</v>
      </c>
      <c r="D15" s="31"/>
      <c r="E15" s="32">
        <f t="shared" si="0"/>
        <v>0</v>
      </c>
      <c r="F15" s="33">
        <v>0</v>
      </c>
      <c r="G15" s="34">
        <v>0</v>
      </c>
      <c r="H15" s="26">
        <f t="shared" si="2"/>
        <v>0</v>
      </c>
      <c r="I15" s="35">
        <f t="shared" si="1"/>
        <v>0</v>
      </c>
      <c r="J15" s="27"/>
      <c r="K15" s="27"/>
      <c r="L15" s="2"/>
      <c r="M15" s="2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N15" s="27"/>
      <c r="AO15" s="27"/>
      <c r="AP15" s="27"/>
      <c r="AQ15" s="27"/>
      <c r="AR15" s="27"/>
      <c r="AS15" s="27"/>
      <c r="AT15" s="27"/>
      <c r="AU15" s="27"/>
      <c r="AV15" s="27"/>
      <c r="AW15" s="27"/>
      <c r="AX15" s="27"/>
      <c r="AY15" s="27"/>
      <c r="AZ15" s="27"/>
      <c r="BA15" s="27"/>
      <c r="BB15" s="27"/>
      <c r="BC15" s="27"/>
      <c r="BD15" s="27"/>
      <c r="BE15" s="27"/>
      <c r="BF15" s="27"/>
      <c r="BG15" s="27"/>
      <c r="BH15" s="27"/>
      <c r="BI15" s="27"/>
      <c r="BM15" s="2"/>
      <c r="BP15" s="27"/>
      <c r="BQ15" s="27"/>
      <c r="BR15" s="27"/>
      <c r="BS15" s="27"/>
      <c r="BT15" s="27"/>
      <c r="BU15" s="27"/>
    </row>
    <row r="16" spans="1:73" ht="30.6" thickBot="1" x14ac:dyDescent="0.35">
      <c r="A16" s="37" t="s">
        <v>25</v>
      </c>
      <c r="B16" s="29">
        <v>11.45</v>
      </c>
      <c r="C16" s="30" t="s">
        <v>16</v>
      </c>
      <c r="D16" s="31"/>
      <c r="E16" s="32">
        <f t="shared" si="0"/>
        <v>0</v>
      </c>
      <c r="F16" s="33">
        <v>0</v>
      </c>
      <c r="G16" s="34">
        <v>0</v>
      </c>
      <c r="H16" s="26">
        <f t="shared" si="2"/>
        <v>0</v>
      </c>
      <c r="I16" s="35">
        <f t="shared" si="1"/>
        <v>0</v>
      </c>
      <c r="J16" s="27"/>
      <c r="K16" s="27"/>
      <c r="L16" s="2"/>
      <c r="M16" s="2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N16" s="27"/>
      <c r="AO16" s="27"/>
      <c r="AP16" s="27"/>
      <c r="AQ16" s="27"/>
      <c r="AR16" s="27"/>
      <c r="AS16" s="27"/>
      <c r="AT16" s="27"/>
      <c r="AU16" s="27"/>
      <c r="AV16" s="27"/>
      <c r="AW16" s="27"/>
      <c r="AX16" s="27"/>
      <c r="AY16" s="27"/>
      <c r="AZ16" s="27"/>
      <c r="BA16" s="27"/>
      <c r="BB16" s="27"/>
      <c r="BC16" s="27"/>
      <c r="BD16" s="27"/>
      <c r="BE16" s="27"/>
      <c r="BF16" s="27"/>
      <c r="BG16" s="27"/>
      <c r="BH16" s="27"/>
      <c r="BI16" s="27"/>
      <c r="BM16" s="2"/>
      <c r="BP16" s="27"/>
      <c r="BQ16" s="27"/>
      <c r="BR16" s="27"/>
      <c r="BS16" s="27"/>
      <c r="BT16" s="27"/>
      <c r="BU16" s="27"/>
    </row>
    <row r="17" spans="1:73" thickBot="1" x14ac:dyDescent="0.35">
      <c r="A17" s="37" t="s">
        <v>26</v>
      </c>
      <c r="B17" s="29">
        <v>25.61</v>
      </c>
      <c r="C17" s="30" t="s">
        <v>16</v>
      </c>
      <c r="D17" s="31"/>
      <c r="E17" s="32">
        <f t="shared" si="0"/>
        <v>0</v>
      </c>
      <c r="F17" s="33">
        <v>5</v>
      </c>
      <c r="G17" s="34">
        <v>0</v>
      </c>
      <c r="H17" s="26">
        <f t="shared" si="2"/>
        <v>0</v>
      </c>
      <c r="I17" s="35">
        <f t="shared" si="1"/>
        <v>0</v>
      </c>
      <c r="J17" s="27"/>
      <c r="K17" s="27"/>
      <c r="L17" s="2"/>
      <c r="M17" s="2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  <c r="AZ17" s="27"/>
      <c r="BA17" s="27"/>
      <c r="BB17" s="27"/>
      <c r="BC17" s="27"/>
      <c r="BD17" s="27"/>
      <c r="BE17" s="27"/>
      <c r="BF17" s="27"/>
      <c r="BG17" s="27"/>
      <c r="BH17" s="27"/>
      <c r="BI17" s="27"/>
      <c r="BM17" s="2"/>
      <c r="BP17" s="27"/>
      <c r="BQ17" s="27"/>
      <c r="BR17" s="27"/>
      <c r="BS17" s="27"/>
      <c r="BT17" s="27"/>
      <c r="BU17" s="27"/>
    </row>
    <row r="18" spans="1:73" ht="20.100000000000001" customHeight="1" thickBot="1" x14ac:dyDescent="0.35">
      <c r="A18" s="28" t="s">
        <v>27</v>
      </c>
      <c r="B18" s="29">
        <v>25.61</v>
      </c>
      <c r="C18" s="30" t="s">
        <v>16</v>
      </c>
      <c r="D18" s="31"/>
      <c r="E18" s="32">
        <f t="shared" si="0"/>
        <v>0</v>
      </c>
      <c r="F18" s="33">
        <v>0</v>
      </c>
      <c r="G18" s="34">
        <v>0</v>
      </c>
      <c r="H18" s="26">
        <f t="shared" si="2"/>
        <v>0</v>
      </c>
      <c r="I18" s="35">
        <f t="shared" si="1"/>
        <v>0</v>
      </c>
      <c r="J18" s="27"/>
      <c r="K18" s="27"/>
      <c r="L18" s="2"/>
      <c r="M18" s="2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N18" s="27"/>
      <c r="AO18" s="27"/>
      <c r="AP18" s="27"/>
      <c r="AQ18" s="27"/>
      <c r="AR18" s="27"/>
      <c r="AS18" s="27"/>
      <c r="AT18" s="27"/>
      <c r="AU18" s="27"/>
      <c r="AV18" s="27"/>
      <c r="AW18" s="27"/>
      <c r="AX18" s="27"/>
      <c r="AY18" s="27"/>
      <c r="AZ18" s="27"/>
      <c r="BA18" s="27"/>
      <c r="BB18" s="27"/>
      <c r="BC18" s="27"/>
      <c r="BD18" s="27"/>
      <c r="BE18" s="27"/>
      <c r="BF18" s="27"/>
      <c r="BG18" s="27"/>
      <c r="BH18" s="27"/>
      <c r="BI18" s="27"/>
      <c r="BM18" s="2"/>
      <c r="BP18" s="27"/>
      <c r="BQ18" s="27"/>
      <c r="BR18" s="27"/>
      <c r="BS18" s="27"/>
      <c r="BT18" s="27"/>
      <c r="BU18" s="27"/>
    </row>
    <row r="19" spans="1:73" ht="20.100000000000001" customHeight="1" thickBot="1" x14ac:dyDescent="0.35">
      <c r="A19" s="28" t="s">
        <v>28</v>
      </c>
      <c r="B19" s="29">
        <v>25.61</v>
      </c>
      <c r="C19" s="30" t="s">
        <v>16</v>
      </c>
      <c r="D19" s="31"/>
      <c r="E19" s="32">
        <f t="shared" si="0"/>
        <v>0</v>
      </c>
      <c r="F19" s="33">
        <v>0</v>
      </c>
      <c r="G19" s="34">
        <v>0</v>
      </c>
      <c r="H19" s="26">
        <f t="shared" si="2"/>
        <v>0</v>
      </c>
      <c r="I19" s="35">
        <f t="shared" si="1"/>
        <v>0</v>
      </c>
      <c r="J19" s="27"/>
      <c r="K19" s="27"/>
      <c r="L19" s="2"/>
      <c r="M19" s="2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N19" s="27"/>
      <c r="AO19" s="27"/>
      <c r="AP19" s="27"/>
      <c r="AQ19" s="27"/>
      <c r="AR19" s="27"/>
      <c r="AS19" s="27"/>
      <c r="AT19" s="27"/>
      <c r="AU19" s="27"/>
      <c r="AV19" s="27"/>
      <c r="AW19" s="27"/>
      <c r="AX19" s="27"/>
      <c r="AY19" s="27"/>
      <c r="AZ19" s="27"/>
      <c r="BA19" s="27"/>
      <c r="BB19" s="27"/>
      <c r="BC19" s="27"/>
      <c r="BD19" s="27"/>
      <c r="BE19" s="27"/>
      <c r="BF19" s="27"/>
      <c r="BG19" s="27"/>
      <c r="BH19" s="27"/>
      <c r="BI19" s="27"/>
      <c r="BM19" s="2"/>
      <c r="BP19" s="27"/>
      <c r="BQ19" s="27"/>
      <c r="BR19" s="27"/>
      <c r="BS19" s="27"/>
      <c r="BT19" s="27"/>
      <c r="BU19" s="27"/>
    </row>
    <row r="20" spans="1:73" ht="20.100000000000001" customHeight="1" thickBot="1" x14ac:dyDescent="0.35">
      <c r="A20" s="37" t="s">
        <v>29</v>
      </c>
      <c r="B20" s="29">
        <v>45.46</v>
      </c>
      <c r="C20" s="36" t="s">
        <v>16</v>
      </c>
      <c r="D20" s="31"/>
      <c r="E20" s="32">
        <f t="shared" si="0"/>
        <v>0</v>
      </c>
      <c r="F20" s="33">
        <v>37</v>
      </c>
      <c r="G20" s="34">
        <v>0</v>
      </c>
      <c r="H20" s="26">
        <f t="shared" si="2"/>
        <v>0</v>
      </c>
      <c r="I20" s="35">
        <f t="shared" si="1"/>
        <v>0</v>
      </c>
      <c r="J20" s="27"/>
      <c r="K20" s="27"/>
      <c r="L20" s="2"/>
      <c r="M20" s="2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N20" s="27"/>
      <c r="AO20" s="27"/>
      <c r="AP20" s="27"/>
      <c r="AQ20" s="27"/>
      <c r="AR20" s="27"/>
      <c r="AS20" s="27"/>
      <c r="AT20" s="27"/>
      <c r="AU20" s="27"/>
      <c r="AV20" s="27"/>
      <c r="AW20" s="27"/>
      <c r="AX20" s="27"/>
      <c r="AY20" s="27"/>
      <c r="AZ20" s="27"/>
      <c r="BA20" s="27"/>
      <c r="BB20" s="27"/>
      <c r="BC20" s="27"/>
      <c r="BD20" s="27"/>
      <c r="BE20" s="27"/>
      <c r="BF20" s="27"/>
      <c r="BG20" s="27"/>
      <c r="BH20" s="27"/>
      <c r="BI20" s="27"/>
      <c r="BM20" s="2"/>
      <c r="BP20" s="27"/>
      <c r="BQ20" s="27"/>
      <c r="BR20" s="27"/>
      <c r="BS20" s="27"/>
      <c r="BT20" s="27"/>
      <c r="BU20" s="27"/>
    </row>
    <row r="21" spans="1:73" ht="20.100000000000001" customHeight="1" thickBot="1" x14ac:dyDescent="0.35">
      <c r="A21" s="38" t="s">
        <v>30</v>
      </c>
      <c r="B21" s="29">
        <v>39.53</v>
      </c>
      <c r="C21" s="36" t="s">
        <v>16</v>
      </c>
      <c r="D21" s="31"/>
      <c r="E21" s="32">
        <f t="shared" si="0"/>
        <v>0</v>
      </c>
      <c r="F21" s="33">
        <v>27</v>
      </c>
      <c r="G21" s="34">
        <v>0</v>
      </c>
      <c r="H21" s="26">
        <f t="shared" si="2"/>
        <v>0</v>
      </c>
      <c r="I21" s="35">
        <f t="shared" si="1"/>
        <v>0</v>
      </c>
      <c r="J21" s="27"/>
      <c r="K21" s="27"/>
      <c r="L21" s="2"/>
      <c r="M21" s="2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N21" s="27"/>
      <c r="AO21" s="27"/>
      <c r="AP21" s="27"/>
      <c r="AQ21" s="27"/>
      <c r="AR21" s="27"/>
      <c r="AS21" s="27"/>
      <c r="AT21" s="27"/>
      <c r="AU21" s="27"/>
      <c r="AV21" s="27"/>
      <c r="AW21" s="27"/>
      <c r="AX21" s="27"/>
      <c r="AY21" s="27"/>
      <c r="AZ21" s="27"/>
      <c r="BA21" s="27"/>
      <c r="BB21" s="27"/>
      <c r="BC21" s="27"/>
      <c r="BD21" s="27"/>
      <c r="BE21" s="27"/>
      <c r="BF21" s="27"/>
      <c r="BG21" s="27"/>
      <c r="BH21" s="27"/>
      <c r="BI21" s="27"/>
      <c r="BM21" s="2"/>
      <c r="BP21" s="27"/>
      <c r="BQ21" s="27"/>
      <c r="BR21" s="27"/>
      <c r="BS21" s="27"/>
      <c r="BT21" s="27"/>
      <c r="BU21" s="27"/>
    </row>
    <row r="22" spans="1:73" ht="20.100000000000001" customHeight="1" thickBot="1" x14ac:dyDescent="0.35">
      <c r="A22" s="37" t="s">
        <v>93</v>
      </c>
      <c r="B22" s="29">
        <v>30</v>
      </c>
      <c r="C22" s="36" t="s">
        <v>94</v>
      </c>
      <c r="D22" s="31"/>
      <c r="E22" s="32">
        <f t="shared" si="0"/>
        <v>0</v>
      </c>
      <c r="F22" s="33">
        <v>0</v>
      </c>
      <c r="G22" s="34">
        <v>0</v>
      </c>
      <c r="H22" s="26">
        <f t="shared" si="2"/>
        <v>0</v>
      </c>
      <c r="I22" s="35">
        <f t="shared" si="1"/>
        <v>0</v>
      </c>
      <c r="J22" s="27"/>
      <c r="K22" s="27"/>
      <c r="L22" s="2"/>
      <c r="M22" s="2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N22" s="27"/>
      <c r="AO22" s="27"/>
      <c r="AP22" s="27"/>
      <c r="AQ22" s="27"/>
      <c r="AR22" s="27"/>
      <c r="AS22" s="27"/>
      <c r="AT22" s="27"/>
      <c r="AU22" s="27"/>
      <c r="AV22" s="27"/>
      <c r="AW22" s="27"/>
      <c r="AX22" s="27"/>
      <c r="AY22" s="27"/>
      <c r="AZ22" s="27"/>
      <c r="BA22" s="27"/>
      <c r="BB22" s="27"/>
      <c r="BC22" s="27"/>
      <c r="BD22" s="27"/>
      <c r="BE22" s="27"/>
      <c r="BF22" s="27"/>
      <c r="BG22" s="27"/>
      <c r="BH22" s="27"/>
      <c r="BI22" s="27"/>
      <c r="BM22" s="2"/>
      <c r="BP22" s="27"/>
      <c r="BQ22" s="27"/>
      <c r="BR22" s="27"/>
      <c r="BS22" s="27"/>
      <c r="BT22" s="27"/>
      <c r="BU22" s="27"/>
    </row>
    <row r="23" spans="1:73" ht="20.100000000000001" customHeight="1" thickBot="1" x14ac:dyDescent="0.35">
      <c r="A23" s="28" t="s">
        <v>31</v>
      </c>
      <c r="B23" s="29">
        <v>26.44</v>
      </c>
      <c r="C23" s="36" t="s">
        <v>16</v>
      </c>
      <c r="D23" s="31"/>
      <c r="E23" s="32">
        <f t="shared" si="0"/>
        <v>0</v>
      </c>
      <c r="F23" s="33">
        <v>0</v>
      </c>
      <c r="G23" s="34">
        <v>0</v>
      </c>
      <c r="H23" s="26">
        <f t="shared" si="2"/>
        <v>0</v>
      </c>
      <c r="I23" s="35">
        <f t="shared" si="1"/>
        <v>0</v>
      </c>
      <c r="J23" s="27"/>
      <c r="K23" s="27"/>
      <c r="L23" s="2"/>
      <c r="M23" s="2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27"/>
      <c r="BA23" s="27"/>
      <c r="BB23" s="27"/>
      <c r="BC23" s="27"/>
      <c r="BD23" s="27"/>
      <c r="BE23" s="27"/>
      <c r="BF23" s="27"/>
      <c r="BG23" s="27"/>
      <c r="BH23" s="27"/>
      <c r="BI23" s="27"/>
      <c r="BM23" s="2"/>
      <c r="BP23" s="27"/>
      <c r="BQ23" s="27"/>
      <c r="BR23" s="27"/>
      <c r="BS23" s="27"/>
      <c r="BT23" s="27"/>
      <c r="BU23" s="27"/>
    </row>
    <row r="24" spans="1:73" ht="20.100000000000001" customHeight="1" thickBot="1" x14ac:dyDescent="0.35">
      <c r="A24" s="28" t="s">
        <v>32</v>
      </c>
      <c r="B24" s="29">
        <v>4.5</v>
      </c>
      <c r="C24" s="36" t="s">
        <v>20</v>
      </c>
      <c r="D24" s="31"/>
      <c r="E24" s="32">
        <f t="shared" si="0"/>
        <v>0</v>
      </c>
      <c r="F24" s="33">
        <v>77.5</v>
      </c>
      <c r="G24" s="34">
        <v>0</v>
      </c>
      <c r="H24" s="26">
        <f t="shared" si="2"/>
        <v>0</v>
      </c>
      <c r="I24" s="35">
        <f t="shared" si="1"/>
        <v>0</v>
      </c>
      <c r="J24" s="27"/>
      <c r="K24" s="27"/>
      <c r="L24" s="2"/>
      <c r="M24" s="2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27"/>
      <c r="AL24" s="27"/>
      <c r="AN24" s="27"/>
      <c r="AO24" s="27"/>
      <c r="AP24" s="27"/>
      <c r="AQ24" s="27"/>
      <c r="AR24" s="27"/>
      <c r="AS24" s="27"/>
      <c r="AT24" s="27"/>
      <c r="AU24" s="27"/>
      <c r="AV24" s="27"/>
      <c r="AW24" s="27"/>
      <c r="AX24" s="27"/>
      <c r="AY24" s="27"/>
      <c r="AZ24" s="27"/>
      <c r="BA24" s="27"/>
      <c r="BB24" s="27"/>
      <c r="BC24" s="27"/>
      <c r="BD24" s="27"/>
      <c r="BE24" s="27"/>
      <c r="BF24" s="27"/>
      <c r="BG24" s="27"/>
      <c r="BH24" s="27"/>
      <c r="BI24" s="27"/>
      <c r="BM24" s="2"/>
      <c r="BP24" s="27"/>
      <c r="BQ24" s="27"/>
      <c r="BR24" s="27"/>
      <c r="BS24" s="27"/>
      <c r="BT24" s="27"/>
      <c r="BU24" s="27"/>
    </row>
    <row r="25" spans="1:73" ht="20.100000000000001" customHeight="1" thickBot="1" x14ac:dyDescent="0.35">
      <c r="A25" s="28" t="s">
        <v>33</v>
      </c>
      <c r="B25" s="29">
        <v>62.84</v>
      </c>
      <c r="C25" s="36" t="s">
        <v>16</v>
      </c>
      <c r="D25" s="31"/>
      <c r="E25" s="32">
        <f t="shared" si="0"/>
        <v>0</v>
      </c>
      <c r="F25" s="33">
        <v>0</v>
      </c>
      <c r="G25" s="34">
        <v>0</v>
      </c>
      <c r="H25" s="26">
        <f t="shared" si="2"/>
        <v>0</v>
      </c>
      <c r="I25" s="35">
        <f t="shared" si="1"/>
        <v>0</v>
      </c>
      <c r="J25" s="27"/>
      <c r="K25" s="27"/>
      <c r="L25" s="2"/>
      <c r="M25" s="2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27"/>
      <c r="AL25" s="27"/>
      <c r="AN25" s="27"/>
      <c r="AO25" s="27"/>
      <c r="AP25" s="27"/>
      <c r="AQ25" s="27"/>
      <c r="AR25" s="27"/>
      <c r="AS25" s="27"/>
      <c r="AT25" s="27"/>
      <c r="AU25" s="27"/>
      <c r="AV25" s="27"/>
      <c r="AW25" s="27"/>
      <c r="AX25" s="27"/>
      <c r="AY25" s="27"/>
      <c r="AZ25" s="27"/>
      <c r="BA25" s="27"/>
      <c r="BB25" s="27"/>
      <c r="BC25" s="27"/>
      <c r="BD25" s="27"/>
      <c r="BE25" s="27"/>
      <c r="BF25" s="27"/>
      <c r="BG25" s="27"/>
      <c r="BH25" s="27"/>
      <c r="BI25" s="27"/>
      <c r="BM25" s="2"/>
      <c r="BP25" s="27"/>
      <c r="BQ25" s="27"/>
      <c r="BR25" s="27"/>
      <c r="BS25" s="27"/>
      <c r="BT25" s="27"/>
      <c r="BU25" s="27"/>
    </row>
    <row r="26" spans="1:73" ht="20.100000000000001" customHeight="1" thickBot="1" x14ac:dyDescent="0.35">
      <c r="A26" s="28" t="s">
        <v>34</v>
      </c>
      <c r="B26" s="29">
        <v>27.95</v>
      </c>
      <c r="C26" s="30" t="s">
        <v>18</v>
      </c>
      <c r="D26" s="31"/>
      <c r="E26" s="32">
        <f t="shared" si="0"/>
        <v>0</v>
      </c>
      <c r="F26" s="33">
        <v>0</v>
      </c>
      <c r="G26" s="34">
        <v>0</v>
      </c>
      <c r="H26" s="26">
        <f t="shared" si="2"/>
        <v>0</v>
      </c>
      <c r="I26" s="35">
        <f t="shared" si="1"/>
        <v>0</v>
      </c>
      <c r="J26" s="27"/>
      <c r="K26" s="27"/>
      <c r="L26" s="2"/>
      <c r="M26" s="2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N26" s="27"/>
      <c r="AO26" s="27"/>
      <c r="AP26" s="27"/>
      <c r="AQ26" s="27"/>
      <c r="AR26" s="27"/>
      <c r="AS26" s="27"/>
      <c r="AT26" s="27"/>
      <c r="AU26" s="27"/>
      <c r="AV26" s="27"/>
      <c r="AW26" s="27"/>
      <c r="AX26" s="27"/>
      <c r="AY26" s="27"/>
      <c r="AZ26" s="27"/>
      <c r="BA26" s="27"/>
      <c r="BB26" s="27"/>
      <c r="BC26" s="27"/>
      <c r="BD26" s="27"/>
      <c r="BE26" s="27"/>
      <c r="BF26" s="27"/>
      <c r="BG26" s="27"/>
      <c r="BH26" s="27"/>
      <c r="BI26" s="27"/>
      <c r="BM26" s="2"/>
      <c r="BP26" s="27"/>
      <c r="BQ26" s="27"/>
      <c r="BR26" s="27"/>
      <c r="BS26" s="27"/>
      <c r="BT26" s="27"/>
      <c r="BU26" s="27"/>
    </row>
    <row r="27" spans="1:73" ht="20.100000000000001" customHeight="1" thickBot="1" x14ac:dyDescent="0.35">
      <c r="A27" s="28" t="s">
        <v>35</v>
      </c>
      <c r="B27" s="29">
        <v>41.94</v>
      </c>
      <c r="C27" s="30" t="s">
        <v>18</v>
      </c>
      <c r="D27" s="31"/>
      <c r="E27" s="32">
        <f t="shared" si="0"/>
        <v>0</v>
      </c>
      <c r="F27" s="33">
        <v>12.5</v>
      </c>
      <c r="G27" s="34">
        <v>0</v>
      </c>
      <c r="H27" s="26">
        <f t="shared" si="2"/>
        <v>0</v>
      </c>
      <c r="I27" s="35">
        <f t="shared" si="1"/>
        <v>0</v>
      </c>
      <c r="J27" s="27"/>
      <c r="K27" s="27"/>
      <c r="L27" s="2"/>
      <c r="M27" s="2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N27" s="27"/>
      <c r="AO27" s="27"/>
      <c r="AP27" s="27"/>
      <c r="AQ27" s="27"/>
      <c r="AR27" s="27"/>
      <c r="AS27" s="27"/>
      <c r="AT27" s="27"/>
      <c r="AU27" s="27"/>
      <c r="AV27" s="27"/>
      <c r="AW27" s="27"/>
      <c r="AX27" s="27"/>
      <c r="AY27" s="27"/>
      <c r="AZ27" s="27"/>
      <c r="BA27" s="27"/>
      <c r="BB27" s="27"/>
      <c r="BC27" s="27"/>
      <c r="BD27" s="27"/>
      <c r="BE27" s="27"/>
      <c r="BF27" s="27"/>
      <c r="BG27" s="27"/>
      <c r="BH27" s="27"/>
      <c r="BI27" s="27"/>
      <c r="BM27" s="2"/>
      <c r="BP27" s="27"/>
      <c r="BQ27" s="27"/>
      <c r="BR27" s="27"/>
      <c r="BS27" s="27"/>
      <c r="BT27" s="27">
        <v>14</v>
      </c>
      <c r="BU27" s="27"/>
    </row>
    <row r="28" spans="1:73" ht="20.100000000000001" customHeight="1" thickBot="1" x14ac:dyDescent="0.35">
      <c r="A28" s="28" t="s">
        <v>36</v>
      </c>
      <c r="B28" s="29">
        <v>55.91</v>
      </c>
      <c r="C28" s="30" t="s">
        <v>18</v>
      </c>
      <c r="D28" s="31"/>
      <c r="E28" s="32">
        <f t="shared" si="0"/>
        <v>0</v>
      </c>
      <c r="F28" s="33">
        <v>3</v>
      </c>
      <c r="G28" s="34">
        <v>0</v>
      </c>
      <c r="H28" s="26">
        <f t="shared" si="2"/>
        <v>0</v>
      </c>
      <c r="I28" s="35">
        <f t="shared" si="1"/>
        <v>0</v>
      </c>
      <c r="J28" s="27"/>
      <c r="K28" s="27"/>
      <c r="L28" s="2"/>
      <c r="M28" s="2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27"/>
      <c r="AK28" s="27"/>
      <c r="AL28" s="27"/>
      <c r="AN28" s="27"/>
      <c r="AO28" s="27"/>
      <c r="AP28" s="27"/>
      <c r="AQ28" s="27"/>
      <c r="AR28" s="27"/>
      <c r="AS28" s="27"/>
      <c r="AT28" s="27"/>
      <c r="AU28" s="27"/>
      <c r="AV28" s="27"/>
      <c r="AW28" s="27"/>
      <c r="AX28" s="27"/>
      <c r="AY28" s="27"/>
      <c r="AZ28" s="27"/>
      <c r="BA28" s="27"/>
      <c r="BB28" s="27"/>
      <c r="BC28" s="27"/>
      <c r="BD28" s="27"/>
      <c r="BE28" s="27"/>
      <c r="BF28" s="27"/>
      <c r="BG28" s="27"/>
      <c r="BH28" s="27"/>
      <c r="BI28" s="27"/>
      <c r="BM28" s="2"/>
      <c r="BP28" s="27"/>
      <c r="BQ28" s="27"/>
      <c r="BR28" s="27"/>
      <c r="BS28" s="27"/>
      <c r="BT28" s="27"/>
      <c r="BU28" s="27"/>
    </row>
    <row r="29" spans="1:73" ht="20.100000000000001" customHeight="1" thickBot="1" x14ac:dyDescent="0.35">
      <c r="A29" s="28" t="s">
        <v>37</v>
      </c>
      <c r="B29" s="29">
        <v>69.89</v>
      </c>
      <c r="C29" s="30" t="s">
        <v>18</v>
      </c>
      <c r="D29" s="31"/>
      <c r="E29" s="32">
        <f t="shared" si="0"/>
        <v>0</v>
      </c>
      <c r="F29" s="33">
        <v>0</v>
      </c>
      <c r="G29" s="34">
        <v>0</v>
      </c>
      <c r="H29" s="26">
        <f t="shared" si="2"/>
        <v>0</v>
      </c>
      <c r="I29" s="35">
        <f t="shared" si="1"/>
        <v>0</v>
      </c>
      <c r="J29" s="27"/>
      <c r="K29" s="27"/>
      <c r="L29" s="2"/>
      <c r="M29" s="2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7"/>
      <c r="AL29" s="27"/>
      <c r="AN29" s="27"/>
      <c r="AO29" s="27"/>
      <c r="AP29" s="27"/>
      <c r="AQ29" s="27"/>
      <c r="AR29" s="27"/>
      <c r="AS29" s="27"/>
      <c r="AT29" s="27"/>
      <c r="AU29" s="27"/>
      <c r="AV29" s="27"/>
      <c r="AW29" s="27"/>
      <c r="AX29" s="27"/>
      <c r="AY29" s="27"/>
      <c r="AZ29" s="27"/>
      <c r="BA29" s="27"/>
      <c r="BB29" s="27"/>
      <c r="BC29" s="27"/>
      <c r="BD29" s="27"/>
      <c r="BE29" s="27"/>
      <c r="BF29" s="27"/>
      <c r="BG29" s="27"/>
      <c r="BH29" s="27"/>
      <c r="BI29" s="27"/>
      <c r="BM29" s="2"/>
      <c r="BP29" s="27"/>
      <c r="BQ29" s="27"/>
      <c r="BR29" s="27"/>
      <c r="BS29" s="27"/>
      <c r="BT29" s="27"/>
      <c r="BU29" s="27"/>
    </row>
    <row r="30" spans="1:73" ht="20.100000000000001" customHeight="1" thickBot="1" x14ac:dyDescent="0.35">
      <c r="A30" s="28" t="s">
        <v>38</v>
      </c>
      <c r="B30" s="29">
        <v>16.77</v>
      </c>
      <c r="C30" s="30" t="s">
        <v>18</v>
      </c>
      <c r="D30" s="31"/>
      <c r="E30" s="32">
        <f t="shared" si="0"/>
        <v>0</v>
      </c>
      <c r="F30" s="33">
        <v>0</v>
      </c>
      <c r="G30" s="34">
        <v>0</v>
      </c>
      <c r="H30" s="26">
        <f t="shared" si="2"/>
        <v>0</v>
      </c>
      <c r="I30" s="35">
        <f t="shared" si="1"/>
        <v>0</v>
      </c>
      <c r="J30" s="27"/>
      <c r="K30" s="27"/>
      <c r="L30" s="2"/>
      <c r="M30" s="2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N30" s="27"/>
      <c r="AO30" s="27"/>
      <c r="AP30" s="27"/>
      <c r="AQ30" s="27"/>
      <c r="AR30" s="27"/>
      <c r="AS30" s="27"/>
      <c r="AT30" s="27"/>
      <c r="AU30" s="27"/>
      <c r="AV30" s="27"/>
      <c r="AW30" s="27"/>
      <c r="AX30" s="27"/>
      <c r="AY30" s="27"/>
      <c r="AZ30" s="27"/>
      <c r="BA30" s="27"/>
      <c r="BB30" s="27"/>
      <c r="BC30" s="27"/>
      <c r="BD30" s="27"/>
      <c r="BE30" s="27"/>
      <c r="BF30" s="27"/>
      <c r="BG30" s="27"/>
      <c r="BH30" s="27"/>
      <c r="BI30" s="27"/>
      <c r="BM30" s="2"/>
      <c r="BP30" s="27"/>
      <c r="BQ30" s="27"/>
      <c r="BR30" s="27"/>
      <c r="BS30" s="27"/>
      <c r="BT30" s="27"/>
      <c r="BU30" s="27"/>
    </row>
    <row r="31" spans="1:73" ht="20.100000000000001" customHeight="1" thickBot="1" x14ac:dyDescent="0.35">
      <c r="A31" s="28" t="s">
        <v>39</v>
      </c>
      <c r="B31" s="29">
        <v>33.549999999999997</v>
      </c>
      <c r="C31" s="30" t="s">
        <v>18</v>
      </c>
      <c r="D31" s="31"/>
      <c r="E31" s="32">
        <f t="shared" si="0"/>
        <v>0</v>
      </c>
      <c r="F31" s="33">
        <v>0</v>
      </c>
      <c r="G31" s="34">
        <v>2</v>
      </c>
      <c r="H31" s="26">
        <f t="shared" si="2"/>
        <v>0</v>
      </c>
      <c r="I31" s="35">
        <f t="shared" si="1"/>
        <v>0</v>
      </c>
      <c r="J31" s="27"/>
      <c r="K31" s="27"/>
      <c r="L31" s="2"/>
      <c r="M31" s="2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  <c r="AN31" s="27"/>
      <c r="AO31" s="27"/>
      <c r="AP31" s="27"/>
      <c r="AQ31" s="27"/>
      <c r="AR31" s="27"/>
      <c r="AS31" s="27"/>
      <c r="AT31" s="27"/>
      <c r="AU31" s="27"/>
      <c r="AV31" s="27"/>
      <c r="AW31" s="27"/>
      <c r="AX31" s="27"/>
      <c r="AY31" s="27"/>
      <c r="AZ31" s="27"/>
      <c r="BA31" s="27"/>
      <c r="BB31" s="27"/>
      <c r="BC31" s="27"/>
      <c r="BD31" s="27"/>
      <c r="BE31" s="27"/>
      <c r="BF31" s="27"/>
      <c r="BG31" s="27"/>
      <c r="BH31" s="27"/>
      <c r="BI31" s="27"/>
      <c r="BM31" s="2"/>
      <c r="BP31" s="27"/>
      <c r="BQ31" s="27"/>
      <c r="BR31" s="27"/>
      <c r="BS31" s="27"/>
      <c r="BT31" s="27"/>
      <c r="BU31" s="27"/>
    </row>
    <row r="32" spans="1:73" ht="20.100000000000001" customHeight="1" thickBot="1" x14ac:dyDescent="0.35">
      <c r="A32" s="39" t="s">
        <v>40</v>
      </c>
      <c r="B32" s="40">
        <v>41.94</v>
      </c>
      <c r="C32" s="41" t="s">
        <v>18</v>
      </c>
      <c r="D32" s="31"/>
      <c r="E32" s="32">
        <f t="shared" si="0"/>
        <v>0</v>
      </c>
      <c r="F32" s="33">
        <v>55</v>
      </c>
      <c r="G32" s="34">
        <v>32.5</v>
      </c>
      <c r="H32" s="26">
        <f t="shared" si="2"/>
        <v>0</v>
      </c>
      <c r="I32" s="35">
        <f t="shared" si="1"/>
        <v>0</v>
      </c>
      <c r="J32" s="27"/>
      <c r="K32" s="27"/>
      <c r="L32" s="2"/>
      <c r="M32" s="2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7"/>
      <c r="AK32" s="27"/>
      <c r="AL32" s="27"/>
      <c r="AM32" s="27"/>
      <c r="AN32" s="27"/>
      <c r="AO32" s="27"/>
      <c r="AP32" s="27"/>
      <c r="AQ32" s="27"/>
      <c r="AR32" s="27"/>
      <c r="AS32" s="27"/>
      <c r="AT32" s="27"/>
      <c r="AU32" s="27"/>
      <c r="AV32" s="27"/>
      <c r="AW32" s="27"/>
      <c r="AX32" s="27"/>
      <c r="AY32" s="27"/>
      <c r="AZ32" s="27"/>
      <c r="BA32" s="27"/>
      <c r="BB32" s="27"/>
      <c r="BC32" s="27"/>
      <c r="BD32" s="27"/>
      <c r="BE32" s="27"/>
      <c r="BF32" s="27"/>
      <c r="BG32" s="27"/>
      <c r="BH32" s="27"/>
      <c r="BI32" s="27"/>
      <c r="BM32" s="2"/>
      <c r="BP32" s="27"/>
      <c r="BQ32" s="27"/>
      <c r="BR32" s="27"/>
      <c r="BS32" s="27"/>
      <c r="BT32" s="27"/>
      <c r="BU32" s="27"/>
    </row>
    <row r="33" spans="1:9" thickBot="1" x14ac:dyDescent="0.35">
      <c r="A33" s="42" t="s">
        <v>41</v>
      </c>
      <c r="B33" s="29">
        <v>50.32</v>
      </c>
      <c r="C33" s="30" t="s">
        <v>18</v>
      </c>
      <c r="D33" s="31"/>
      <c r="E33" s="32">
        <f t="shared" si="0"/>
        <v>0</v>
      </c>
      <c r="F33" s="33">
        <v>0</v>
      </c>
      <c r="G33" s="34">
        <v>0</v>
      </c>
      <c r="H33" s="26">
        <f t="shared" si="2"/>
        <v>0</v>
      </c>
      <c r="I33" s="35">
        <f t="shared" si="1"/>
        <v>0</v>
      </c>
    </row>
    <row r="34" spans="1:9" thickBot="1" x14ac:dyDescent="0.35">
      <c r="A34" s="42" t="s">
        <v>42</v>
      </c>
      <c r="B34" s="29">
        <v>22.65</v>
      </c>
      <c r="C34" s="30" t="s">
        <v>16</v>
      </c>
      <c r="D34" s="31"/>
      <c r="E34" s="32">
        <f t="shared" si="0"/>
        <v>0</v>
      </c>
      <c r="F34" s="33">
        <v>0</v>
      </c>
      <c r="G34" s="34">
        <v>0</v>
      </c>
      <c r="H34" s="26">
        <f t="shared" si="2"/>
        <v>0</v>
      </c>
      <c r="I34" s="35">
        <f t="shared" si="1"/>
        <v>0</v>
      </c>
    </row>
    <row r="35" spans="1:9" thickBot="1" x14ac:dyDescent="0.35">
      <c r="A35" s="42" t="s">
        <v>43</v>
      </c>
      <c r="B35" s="29">
        <v>43.98</v>
      </c>
      <c r="C35" s="30" t="s">
        <v>16</v>
      </c>
      <c r="D35" s="31"/>
      <c r="E35" s="32">
        <f t="shared" si="0"/>
        <v>0</v>
      </c>
      <c r="F35" s="33">
        <v>1</v>
      </c>
      <c r="G35" s="34">
        <v>0</v>
      </c>
      <c r="H35" s="26">
        <f t="shared" si="2"/>
        <v>0</v>
      </c>
      <c r="I35" s="35">
        <f t="shared" si="1"/>
        <v>0</v>
      </c>
    </row>
    <row r="36" spans="1:9" thickBot="1" x14ac:dyDescent="0.35">
      <c r="A36" s="28" t="s">
        <v>44</v>
      </c>
      <c r="B36" s="29">
        <v>37.71</v>
      </c>
      <c r="C36" s="36" t="s">
        <v>16</v>
      </c>
      <c r="D36" s="31"/>
      <c r="E36" s="32">
        <f t="shared" si="0"/>
        <v>0</v>
      </c>
      <c r="F36" s="33">
        <v>1</v>
      </c>
      <c r="G36" s="34">
        <v>0</v>
      </c>
      <c r="H36" s="26">
        <f t="shared" si="2"/>
        <v>0</v>
      </c>
      <c r="I36" s="35">
        <f t="shared" si="1"/>
        <v>0</v>
      </c>
    </row>
    <row r="37" spans="1:9" thickBot="1" x14ac:dyDescent="0.35">
      <c r="A37" s="28" t="s">
        <v>45</v>
      </c>
      <c r="B37" s="29">
        <v>40.26</v>
      </c>
      <c r="C37" s="30" t="s">
        <v>16</v>
      </c>
      <c r="D37" s="31"/>
      <c r="E37" s="32">
        <f t="shared" si="0"/>
        <v>0</v>
      </c>
      <c r="F37" s="33">
        <v>2</v>
      </c>
      <c r="G37" s="34">
        <v>0</v>
      </c>
      <c r="H37" s="26">
        <f t="shared" si="2"/>
        <v>0</v>
      </c>
      <c r="I37" s="35">
        <f t="shared" si="1"/>
        <v>0</v>
      </c>
    </row>
    <row r="38" spans="1:9" thickBot="1" x14ac:dyDescent="0.35">
      <c r="A38" s="28" t="s">
        <v>46</v>
      </c>
      <c r="B38" s="29">
        <v>78.53</v>
      </c>
      <c r="C38" s="36" t="s">
        <v>16</v>
      </c>
      <c r="D38" s="31"/>
      <c r="E38" s="32">
        <f t="shared" si="0"/>
        <v>0</v>
      </c>
      <c r="F38" s="33">
        <v>0</v>
      </c>
      <c r="G38" s="34">
        <v>0</v>
      </c>
      <c r="H38" s="26">
        <f t="shared" si="2"/>
        <v>0</v>
      </c>
      <c r="I38" s="35">
        <f t="shared" si="1"/>
        <v>0</v>
      </c>
    </row>
    <row r="39" spans="1:9" thickBot="1" x14ac:dyDescent="0.35">
      <c r="A39" s="42" t="s">
        <v>47</v>
      </c>
      <c r="B39" s="29">
        <v>100.86</v>
      </c>
      <c r="C39" s="36" t="s">
        <v>16</v>
      </c>
      <c r="D39" s="31"/>
      <c r="E39" s="32">
        <f t="shared" si="0"/>
        <v>0</v>
      </c>
      <c r="F39" s="33">
        <v>3</v>
      </c>
      <c r="G39" s="34">
        <v>0</v>
      </c>
      <c r="H39" s="26">
        <f t="shared" si="2"/>
        <v>0</v>
      </c>
      <c r="I39" s="35">
        <f t="shared" si="1"/>
        <v>0</v>
      </c>
    </row>
    <row r="40" spans="1:9" thickBot="1" x14ac:dyDescent="0.35">
      <c r="A40" s="28" t="s">
        <v>48</v>
      </c>
      <c r="B40" s="29">
        <v>126.07</v>
      </c>
      <c r="C40" s="36" t="s">
        <v>16</v>
      </c>
      <c r="D40" s="31"/>
      <c r="E40" s="32">
        <f t="shared" si="0"/>
        <v>0</v>
      </c>
      <c r="F40" s="33">
        <v>0</v>
      </c>
      <c r="G40" s="34">
        <v>0</v>
      </c>
      <c r="H40" s="26">
        <f t="shared" si="2"/>
        <v>0</v>
      </c>
      <c r="I40" s="35">
        <f t="shared" si="1"/>
        <v>0</v>
      </c>
    </row>
    <row r="41" spans="1:9" thickBot="1" x14ac:dyDescent="0.35">
      <c r="A41" s="28" t="s">
        <v>49</v>
      </c>
      <c r="B41" s="29">
        <v>204.98</v>
      </c>
      <c r="C41" s="36" t="s">
        <v>16</v>
      </c>
      <c r="D41" s="31"/>
      <c r="E41" s="32">
        <f t="shared" si="0"/>
        <v>0</v>
      </c>
      <c r="F41" s="33">
        <v>0</v>
      </c>
      <c r="G41" s="34">
        <v>0</v>
      </c>
      <c r="H41" s="26">
        <f t="shared" si="2"/>
        <v>0</v>
      </c>
      <c r="I41" s="35">
        <f t="shared" si="1"/>
        <v>0</v>
      </c>
    </row>
    <row r="42" spans="1:9" thickBot="1" x14ac:dyDescent="0.35">
      <c r="A42" s="42" t="s">
        <v>50</v>
      </c>
      <c r="B42" s="29">
        <v>15.89</v>
      </c>
      <c r="C42" s="36" t="s">
        <v>16</v>
      </c>
      <c r="D42" s="31"/>
      <c r="E42" s="32">
        <f t="shared" si="0"/>
        <v>0</v>
      </c>
      <c r="F42" s="33">
        <v>0</v>
      </c>
      <c r="G42" s="34">
        <v>0</v>
      </c>
      <c r="H42" s="26">
        <f t="shared" si="2"/>
        <v>0</v>
      </c>
      <c r="I42" s="35">
        <f t="shared" si="1"/>
        <v>0</v>
      </c>
    </row>
    <row r="43" spans="1:9" thickBot="1" x14ac:dyDescent="0.35">
      <c r="A43" s="42" t="s">
        <v>51</v>
      </c>
      <c r="B43" s="29">
        <v>9.01</v>
      </c>
      <c r="C43" s="30" t="s">
        <v>20</v>
      </c>
      <c r="D43" s="31"/>
      <c r="E43" s="32">
        <f t="shared" si="0"/>
        <v>0</v>
      </c>
      <c r="F43" s="33">
        <v>0</v>
      </c>
      <c r="G43" s="34">
        <v>0</v>
      </c>
      <c r="H43" s="26">
        <f t="shared" si="2"/>
        <v>0</v>
      </c>
      <c r="I43" s="35">
        <f t="shared" si="1"/>
        <v>0</v>
      </c>
    </row>
    <row r="44" spans="1:9" thickBot="1" x14ac:dyDescent="0.35">
      <c r="A44" s="42" t="s">
        <v>52</v>
      </c>
      <c r="B44" s="29">
        <v>12.41</v>
      </c>
      <c r="C44" s="30" t="s">
        <v>20</v>
      </c>
      <c r="D44" s="31"/>
      <c r="E44" s="32">
        <f t="shared" si="0"/>
        <v>0</v>
      </c>
      <c r="F44" s="33">
        <v>52</v>
      </c>
      <c r="G44" s="34">
        <v>0</v>
      </c>
      <c r="H44" s="26">
        <f t="shared" si="2"/>
        <v>0</v>
      </c>
      <c r="I44" s="35">
        <f t="shared" si="1"/>
        <v>0</v>
      </c>
    </row>
    <row r="45" spans="1:9" thickBot="1" x14ac:dyDescent="0.35">
      <c r="A45" s="42" t="s">
        <v>53</v>
      </c>
      <c r="B45" s="29">
        <v>25.2</v>
      </c>
      <c r="C45" s="30" t="s">
        <v>20</v>
      </c>
      <c r="D45" s="31"/>
      <c r="E45" s="32">
        <f t="shared" si="0"/>
        <v>0</v>
      </c>
      <c r="F45" s="33">
        <v>0</v>
      </c>
      <c r="G45" s="34">
        <v>0</v>
      </c>
      <c r="H45" s="26">
        <f t="shared" si="2"/>
        <v>0</v>
      </c>
      <c r="I45" s="35">
        <f t="shared" si="1"/>
        <v>0</v>
      </c>
    </row>
    <row r="46" spans="1:9" thickBot="1" x14ac:dyDescent="0.35">
      <c r="A46" s="42" t="s">
        <v>54</v>
      </c>
      <c r="B46" s="29">
        <v>8.4</v>
      </c>
      <c r="C46" s="30" t="s">
        <v>20</v>
      </c>
      <c r="D46" s="31"/>
      <c r="E46" s="32">
        <f t="shared" si="0"/>
        <v>0</v>
      </c>
      <c r="F46" s="33">
        <v>0</v>
      </c>
      <c r="G46" s="34">
        <v>0</v>
      </c>
      <c r="H46" s="26">
        <f t="shared" si="2"/>
        <v>0</v>
      </c>
      <c r="I46" s="35">
        <f t="shared" si="1"/>
        <v>0</v>
      </c>
    </row>
    <row r="47" spans="1:9" thickBot="1" x14ac:dyDescent="0.35">
      <c r="A47" s="43" t="s">
        <v>55</v>
      </c>
      <c r="B47" s="29">
        <v>5.82</v>
      </c>
      <c r="C47" s="30" t="s">
        <v>56</v>
      </c>
      <c r="D47" s="31"/>
      <c r="E47" s="32">
        <f t="shared" si="0"/>
        <v>0</v>
      </c>
      <c r="F47" s="33">
        <v>0</v>
      </c>
      <c r="G47" s="34">
        <v>0</v>
      </c>
      <c r="H47" s="26">
        <f t="shared" si="2"/>
        <v>0</v>
      </c>
      <c r="I47" s="35">
        <f t="shared" si="1"/>
        <v>0</v>
      </c>
    </row>
    <row r="48" spans="1:9" thickBot="1" x14ac:dyDescent="0.35">
      <c r="A48" s="57" t="s">
        <v>62</v>
      </c>
      <c r="B48" s="112" t="s">
        <v>63</v>
      </c>
      <c r="C48" s="113"/>
      <c r="D48" s="113"/>
      <c r="E48" s="113"/>
      <c r="F48" s="113"/>
      <c r="G48" s="114"/>
      <c r="H48" s="58">
        <v>4806.13</v>
      </c>
      <c r="I48" s="56"/>
    </row>
    <row r="49" spans="1:65" ht="17.399999999999999" x14ac:dyDescent="0.3">
      <c r="A49" s="86" t="s">
        <v>95</v>
      </c>
      <c r="B49" s="87"/>
      <c r="C49" s="88"/>
      <c r="D49" s="89"/>
      <c r="E49" s="90"/>
      <c r="F49" s="91"/>
      <c r="G49" s="92"/>
      <c r="H49" s="91"/>
      <c r="I49" s="91"/>
    </row>
    <row r="50" spans="1:65" ht="17.399999999999999" x14ac:dyDescent="0.3">
      <c r="A50" s="28" t="s">
        <v>96</v>
      </c>
      <c r="B50" s="29">
        <v>31.59</v>
      </c>
      <c r="C50" s="93" t="s">
        <v>20</v>
      </c>
      <c r="D50" s="31"/>
      <c r="E50" s="94">
        <f t="shared" ref="E50:E51" si="3">ROUND(D50-(D50*0.2),2)</f>
        <v>0</v>
      </c>
      <c r="F50" s="95">
        <v>0</v>
      </c>
      <c r="G50" s="96">
        <v>0</v>
      </c>
      <c r="H50" s="95">
        <f t="shared" ref="H50:I51" si="4">D50*F50</f>
        <v>0</v>
      </c>
      <c r="I50" s="95">
        <f t="shared" si="4"/>
        <v>0</v>
      </c>
    </row>
    <row r="51" spans="1:65" thickBot="1" x14ac:dyDescent="0.35">
      <c r="A51" s="97" t="s">
        <v>97</v>
      </c>
      <c r="B51" s="44">
        <v>8.84</v>
      </c>
      <c r="C51" s="98" t="s">
        <v>20</v>
      </c>
      <c r="D51" s="45"/>
      <c r="E51" s="99">
        <f t="shared" si="3"/>
        <v>0</v>
      </c>
      <c r="F51" s="100">
        <v>35</v>
      </c>
      <c r="G51" s="101">
        <v>0</v>
      </c>
      <c r="H51" s="100">
        <f t="shared" si="4"/>
        <v>0</v>
      </c>
      <c r="I51" s="100">
        <f t="shared" si="4"/>
        <v>0</v>
      </c>
    </row>
    <row r="52" spans="1:65" ht="41.25" customHeight="1" thickBot="1" x14ac:dyDescent="0.35">
      <c r="A52" s="117" t="s">
        <v>57</v>
      </c>
      <c r="B52" s="118"/>
      <c r="C52" s="118"/>
      <c r="D52" s="118"/>
      <c r="E52" s="118"/>
      <c r="F52" s="118"/>
      <c r="G52" s="119"/>
      <c r="H52" s="46">
        <f>SUM(H6:H51)</f>
        <v>4806.13</v>
      </c>
      <c r="I52" s="47">
        <f>SUM(I6:I47)</f>
        <v>0</v>
      </c>
      <c r="L52"/>
      <c r="M52"/>
      <c r="BD52" s="48"/>
      <c r="BE52" s="48"/>
      <c r="BI52"/>
      <c r="BJ52"/>
      <c r="BK52"/>
      <c r="BL52"/>
      <c r="BM52"/>
    </row>
    <row r="53" spans="1:65" ht="16.2" thickBot="1" x14ac:dyDescent="0.35">
      <c r="B53" s="50"/>
      <c r="C53" s="49"/>
      <c r="D53"/>
      <c r="E53" s="1"/>
      <c r="H53" s="51" t="s">
        <v>58</v>
      </c>
      <c r="I53" s="51" t="s">
        <v>59</v>
      </c>
      <c r="L53"/>
      <c r="M53"/>
      <c r="BD53" s="48"/>
      <c r="BE53" s="48"/>
      <c r="BI53"/>
      <c r="BJ53"/>
      <c r="BK53"/>
      <c r="BL53"/>
      <c r="BM53"/>
    </row>
    <row r="54" spans="1:65" ht="45" customHeight="1" x14ac:dyDescent="0.3">
      <c r="A54" s="120" t="s">
        <v>60</v>
      </c>
      <c r="B54" s="120"/>
      <c r="C54" s="120"/>
      <c r="D54" s="120"/>
      <c r="E54" s="120"/>
      <c r="F54" s="120"/>
      <c r="G54" s="120"/>
      <c r="H54" s="120"/>
      <c r="I54" s="120"/>
      <c r="L54"/>
      <c r="M54"/>
      <c r="BD54" s="48"/>
      <c r="BE54" s="48"/>
      <c r="BI54"/>
      <c r="BJ54"/>
      <c r="BK54"/>
      <c r="BL54"/>
      <c r="BM54"/>
    </row>
    <row r="55" spans="1:65" ht="15.6" x14ac:dyDescent="0.3">
      <c r="B55" s="50"/>
      <c r="C55" s="49"/>
      <c r="D55"/>
      <c r="E55" s="1"/>
      <c r="F55" s="1"/>
      <c r="G55" s="1"/>
      <c r="I55"/>
      <c r="L55"/>
      <c r="M55"/>
      <c r="BD55" s="48"/>
      <c r="BE55" s="48"/>
      <c r="BI55"/>
      <c r="BJ55"/>
      <c r="BK55"/>
      <c r="BL55"/>
      <c r="BM55"/>
    </row>
    <row r="56" spans="1:65" ht="15.6" x14ac:dyDescent="0.3">
      <c r="A56" s="49" t="s">
        <v>61</v>
      </c>
      <c r="B56" s="50"/>
      <c r="C56" s="49"/>
      <c r="D56"/>
      <c r="E56" s="1"/>
      <c r="H56" s="110"/>
      <c r="I56" s="111"/>
      <c r="L56"/>
      <c r="M56"/>
      <c r="BD56" s="48"/>
      <c r="BE56" s="48"/>
      <c r="BI56"/>
      <c r="BJ56"/>
      <c r="BK56"/>
      <c r="BL56"/>
      <c r="BM56"/>
    </row>
  </sheetData>
  <sheetProtection algorithmName="SHA-512" hashValue="afQIGgdV1butu7oC87X9LptaKO+z+ADzD3F7F+bVopXBamfoAsrHMDjMQuhT2Ms+ivAQ5LJNFXAR/SLvZ3ZYIw==" saltValue="ZkVjVLQ2sNlDlNm4zMB4Jg==" spinCount="100000" sheet="1" objects="1" scenarios="1"/>
  <mergeCells count="14">
    <mergeCell ref="H56:I56"/>
    <mergeCell ref="B48:G48"/>
    <mergeCell ref="R3:S3"/>
    <mergeCell ref="T3:U3"/>
    <mergeCell ref="BP3:BQ3"/>
    <mergeCell ref="B4:C4"/>
    <mergeCell ref="A52:G52"/>
    <mergeCell ref="A54:I54"/>
    <mergeCell ref="P3:Q3"/>
    <mergeCell ref="A1:I1"/>
    <mergeCell ref="A2:I2"/>
    <mergeCell ref="J3:K3"/>
    <mergeCell ref="L3:M3"/>
    <mergeCell ref="N3:O3"/>
  </mergeCells>
  <printOptions horizontalCentered="1" verticalCentered="1"/>
  <pageMargins left="0" right="0" top="0" bottom="0" header="0" footer="0"/>
  <pageSetup paperSize="9" scale="46" orientation="portrait" r:id="rId1"/>
  <customProperties>
    <customPr name="EpmWorksheetKeyString_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DCF204-60DE-4F60-A487-11F2A4AEAE28}">
  <sheetPr>
    <pageSetUpPr fitToPage="1"/>
  </sheetPr>
  <dimension ref="A1:G32"/>
  <sheetViews>
    <sheetView zoomScale="85" zoomScaleNormal="85" workbookViewId="0">
      <selection activeCell="B19" sqref="B19:F19"/>
    </sheetView>
  </sheetViews>
  <sheetFormatPr baseColWidth="10" defaultRowHeight="14.4" x14ac:dyDescent="0.3"/>
  <cols>
    <col min="1" max="1" width="18" customWidth="1"/>
    <col min="2" max="2" width="13.88671875" customWidth="1"/>
    <col min="3" max="3" width="14.5546875" customWidth="1"/>
    <col min="4" max="4" width="15.44140625" customWidth="1"/>
    <col min="5" max="5" width="15.5546875" customWidth="1"/>
    <col min="6" max="6" width="24.88671875" customWidth="1"/>
    <col min="7" max="7" width="23.44140625" customWidth="1"/>
  </cols>
  <sheetData>
    <row r="1" spans="1:7" ht="17.399999999999999" x14ac:dyDescent="0.3">
      <c r="A1" s="102" t="s">
        <v>77</v>
      </c>
      <c r="B1" s="103"/>
      <c r="C1" s="103"/>
      <c r="D1" s="103"/>
      <c r="E1" s="103"/>
      <c r="F1" s="103"/>
      <c r="G1" s="103"/>
    </row>
    <row r="2" spans="1:7" ht="18" thickBot="1" x14ac:dyDescent="0.35">
      <c r="A2" s="105" t="s">
        <v>65</v>
      </c>
      <c r="B2" s="106"/>
      <c r="C2" s="106"/>
      <c r="D2" s="106"/>
      <c r="E2" s="106"/>
      <c r="F2" s="106"/>
      <c r="G2" s="106"/>
    </row>
    <row r="5" spans="1:7" ht="76.5" customHeight="1" x14ac:dyDescent="0.3">
      <c r="A5" s="59"/>
      <c r="B5" s="60" t="s">
        <v>66</v>
      </c>
      <c r="C5" s="61" t="s">
        <v>67</v>
      </c>
      <c r="D5" s="62" t="s">
        <v>68</v>
      </c>
      <c r="E5" s="62" t="s">
        <v>69</v>
      </c>
      <c r="F5" s="62" t="s">
        <v>70</v>
      </c>
      <c r="G5" s="63" t="s">
        <v>71</v>
      </c>
    </row>
    <row r="6" spans="1:7" x14ac:dyDescent="0.3">
      <c r="A6" s="131" t="s">
        <v>87</v>
      </c>
      <c r="B6" s="132">
        <v>2149</v>
      </c>
      <c r="C6" s="132">
        <v>26.94</v>
      </c>
      <c r="D6" s="61" t="s">
        <v>72</v>
      </c>
      <c r="E6" s="64"/>
      <c r="F6" s="133">
        <f>SUM(E6:E9)</f>
        <v>0</v>
      </c>
      <c r="G6" s="134">
        <f>F6*B6</f>
        <v>0</v>
      </c>
    </row>
    <row r="7" spans="1:7" ht="28.8" x14ac:dyDescent="0.3">
      <c r="A7" s="131"/>
      <c r="B7" s="132"/>
      <c r="C7" s="132"/>
      <c r="D7" s="61" t="s">
        <v>73</v>
      </c>
      <c r="E7" s="64"/>
      <c r="F7" s="133"/>
      <c r="G7" s="134"/>
    </row>
    <row r="8" spans="1:7" x14ac:dyDescent="0.3">
      <c r="A8" s="131"/>
      <c r="B8" s="132"/>
      <c r="C8" s="132"/>
      <c r="D8" s="61" t="s">
        <v>74</v>
      </c>
      <c r="E8" s="64"/>
      <c r="F8" s="133"/>
      <c r="G8" s="134"/>
    </row>
    <row r="9" spans="1:7" x14ac:dyDescent="0.3">
      <c r="A9" s="131"/>
      <c r="B9" s="132"/>
      <c r="C9" s="132"/>
      <c r="D9" s="61" t="s">
        <v>75</v>
      </c>
      <c r="E9" s="64"/>
      <c r="F9" s="133"/>
      <c r="G9" s="134"/>
    </row>
    <row r="10" spans="1:7" x14ac:dyDescent="0.3">
      <c r="A10" s="131" t="s">
        <v>88</v>
      </c>
      <c r="B10" s="132">
        <v>188</v>
      </c>
      <c r="C10" s="132">
        <v>25.3</v>
      </c>
      <c r="D10" s="84" t="s">
        <v>72</v>
      </c>
      <c r="E10" s="64"/>
      <c r="F10" s="133">
        <f>SUM(E10:E13)</f>
        <v>0</v>
      </c>
      <c r="G10" s="134">
        <f>F10*B10</f>
        <v>0</v>
      </c>
    </row>
    <row r="11" spans="1:7" ht="28.8" x14ac:dyDescent="0.3">
      <c r="A11" s="131"/>
      <c r="B11" s="132"/>
      <c r="C11" s="132"/>
      <c r="D11" s="84" t="s">
        <v>73</v>
      </c>
      <c r="E11" s="64"/>
      <c r="F11" s="133"/>
      <c r="G11" s="134"/>
    </row>
    <row r="12" spans="1:7" x14ac:dyDescent="0.3">
      <c r="A12" s="131"/>
      <c r="B12" s="132"/>
      <c r="C12" s="132"/>
      <c r="D12" s="84" t="s">
        <v>74</v>
      </c>
      <c r="E12" s="64"/>
      <c r="F12" s="133"/>
      <c r="G12" s="134"/>
    </row>
    <row r="13" spans="1:7" x14ac:dyDescent="0.3">
      <c r="A13" s="131"/>
      <c r="B13" s="132"/>
      <c r="C13" s="132"/>
      <c r="D13" s="84" t="s">
        <v>75</v>
      </c>
      <c r="E13" s="64"/>
      <c r="F13" s="133"/>
      <c r="G13" s="134"/>
    </row>
    <row r="14" spans="1:7" x14ac:dyDescent="0.3">
      <c r="A14" s="131" t="s">
        <v>89</v>
      </c>
      <c r="B14" s="132">
        <v>132</v>
      </c>
      <c r="C14" s="132">
        <v>33.18</v>
      </c>
      <c r="D14" s="61" t="s">
        <v>72</v>
      </c>
      <c r="E14" s="64"/>
      <c r="F14" s="133">
        <f>SUM(E14:E17)</f>
        <v>0</v>
      </c>
      <c r="G14" s="134">
        <f>F14*B14</f>
        <v>0</v>
      </c>
    </row>
    <row r="15" spans="1:7" ht="27" customHeight="1" x14ac:dyDescent="0.3">
      <c r="A15" s="131"/>
      <c r="B15" s="132"/>
      <c r="C15" s="132"/>
      <c r="D15" s="61" t="s">
        <v>73</v>
      </c>
      <c r="E15" s="64"/>
      <c r="F15" s="133"/>
      <c r="G15" s="134"/>
    </row>
    <row r="16" spans="1:7" x14ac:dyDescent="0.3">
      <c r="A16" s="131"/>
      <c r="B16" s="132"/>
      <c r="C16" s="132"/>
      <c r="D16" s="61" t="s">
        <v>74</v>
      </c>
      <c r="E16" s="64"/>
      <c r="F16" s="133"/>
      <c r="G16" s="134"/>
    </row>
    <row r="17" spans="1:7" ht="28.5" customHeight="1" x14ac:dyDescent="0.3">
      <c r="A17" s="131"/>
      <c r="B17" s="132"/>
      <c r="C17" s="132"/>
      <c r="D17" s="61" t="s">
        <v>75</v>
      </c>
      <c r="E17" s="64"/>
      <c r="F17" s="133"/>
      <c r="G17" s="134"/>
    </row>
    <row r="18" spans="1:7" ht="28.5" customHeight="1" x14ac:dyDescent="0.3">
      <c r="A18" s="76"/>
      <c r="B18" s="77"/>
      <c r="C18" s="78"/>
      <c r="D18" s="79"/>
      <c r="E18" s="80"/>
      <c r="F18" s="81"/>
      <c r="G18" s="82"/>
    </row>
    <row r="19" spans="1:7" ht="51" customHeight="1" x14ac:dyDescent="0.3">
      <c r="A19" s="71"/>
      <c r="B19" s="124" t="s">
        <v>83</v>
      </c>
      <c r="C19" s="125"/>
      <c r="D19" s="125"/>
      <c r="E19" s="125"/>
      <c r="F19" s="126"/>
      <c r="G19" s="72" t="s">
        <v>84</v>
      </c>
    </row>
    <row r="20" spans="1:7" ht="52.5" customHeight="1" x14ac:dyDescent="0.3">
      <c r="A20" s="65" t="s">
        <v>76</v>
      </c>
      <c r="B20" s="128">
        <v>1059.8599999999999</v>
      </c>
      <c r="C20" s="129"/>
      <c r="D20" s="129"/>
      <c r="E20" s="129"/>
      <c r="F20" s="130"/>
      <c r="G20" s="83"/>
    </row>
    <row r="21" spans="1:7" x14ac:dyDescent="0.3">
      <c r="A21" s="66"/>
      <c r="B21" s="67"/>
      <c r="C21" s="68"/>
      <c r="D21" s="68"/>
      <c r="E21" s="68"/>
      <c r="F21" s="69"/>
      <c r="G21" s="70"/>
    </row>
    <row r="22" spans="1:7" ht="57.6" x14ac:dyDescent="0.3">
      <c r="A22" s="71" t="s">
        <v>78</v>
      </c>
      <c r="B22" s="127" t="s">
        <v>79</v>
      </c>
      <c r="C22" s="127"/>
      <c r="D22" s="127"/>
      <c r="E22" s="127"/>
      <c r="F22" s="127"/>
      <c r="G22" s="72">
        <f>'MATERIALES COMPLEMENTARIOS'!H52</f>
        <v>4806.13</v>
      </c>
    </row>
    <row r="23" spans="1:7" ht="84.6" customHeight="1" thickBot="1" x14ac:dyDescent="0.35">
      <c r="A23" s="73" t="s">
        <v>80</v>
      </c>
      <c r="B23" s="127" t="s">
        <v>81</v>
      </c>
      <c r="C23" s="127"/>
      <c r="D23" s="127"/>
      <c r="E23" s="127"/>
      <c r="F23" s="127"/>
      <c r="G23" s="74">
        <f>'MATERIALES COMPLEMENTARIOS'!I52</f>
        <v>0</v>
      </c>
    </row>
    <row r="25" spans="1:7" ht="15" thickBot="1" x14ac:dyDescent="0.35"/>
    <row r="26" spans="1:7" ht="39.9" customHeight="1" thickBot="1" x14ac:dyDescent="0.35">
      <c r="B26" s="121" t="s">
        <v>86</v>
      </c>
      <c r="C26" s="122"/>
      <c r="D26" s="122"/>
      <c r="E26" s="122"/>
      <c r="F26" s="123"/>
      <c r="G26" s="75">
        <f>G23+G22+G20+G14+G6+G10</f>
        <v>4806.13</v>
      </c>
    </row>
    <row r="28" spans="1:7" x14ac:dyDescent="0.3">
      <c r="A28" t="s">
        <v>82</v>
      </c>
    </row>
    <row r="31" spans="1:7" x14ac:dyDescent="0.3">
      <c r="F31" s="85" t="s">
        <v>85</v>
      </c>
      <c r="G31" s="85"/>
    </row>
    <row r="32" spans="1:7" x14ac:dyDescent="0.3">
      <c r="F32" s="85"/>
      <c r="G32" s="85"/>
    </row>
  </sheetData>
  <sheetProtection algorithmName="SHA-512" hashValue="hWMg5oYXJoQydNA9VKvrDdt7c5UnUYMleJOR0mSY4Wlu+uI3bwLcFxvdxiyI61xMtD1JPsvr9kqc8PkzUP6wNQ==" saltValue="LStfwZpvDQcRGsWTIVoDpQ==" spinCount="100000" sheet="1" objects="1" scenarios="1"/>
  <mergeCells count="22">
    <mergeCell ref="A10:A13"/>
    <mergeCell ref="B10:B13"/>
    <mergeCell ref="C10:C13"/>
    <mergeCell ref="F10:F13"/>
    <mergeCell ref="G10:G13"/>
    <mergeCell ref="A1:G1"/>
    <mergeCell ref="A2:G2"/>
    <mergeCell ref="A6:A9"/>
    <mergeCell ref="B6:B9"/>
    <mergeCell ref="C6:C9"/>
    <mergeCell ref="F6:F9"/>
    <mergeCell ref="G6:G9"/>
    <mergeCell ref="A14:A17"/>
    <mergeCell ref="B14:B17"/>
    <mergeCell ref="C14:C17"/>
    <mergeCell ref="F14:F17"/>
    <mergeCell ref="G14:G17"/>
    <mergeCell ref="B26:F26"/>
    <mergeCell ref="B19:F19"/>
    <mergeCell ref="B22:F22"/>
    <mergeCell ref="B23:F23"/>
    <mergeCell ref="B20:F20"/>
  </mergeCells>
  <pageMargins left="0.70866141732283472" right="0.70866141732283472" top="0.74803149606299213" bottom="0.74803149606299213" header="0.31496062992125984" footer="0.31496062992125984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MATERIALES COMPLEMENTARIOS</vt:lpstr>
      <vt:lpstr>TOTAL OFERTA</vt:lpstr>
      <vt:lpstr>'MATERIALES COMPLEMENTARIOS'!Área_de_impresión</vt:lpstr>
      <vt:lpstr>'TOTAL OFERTA'!Área_de_impresión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Enrique Hernández</dc:creator>
  <cp:lastModifiedBy>Enrique Hernández</cp:lastModifiedBy>
  <cp:lastPrinted>2021-07-13T07:53:35Z</cp:lastPrinted>
  <dcterms:created xsi:type="dcterms:W3CDTF">2020-12-10T21:46:53Z</dcterms:created>
  <dcterms:modified xsi:type="dcterms:W3CDTF">2021-07-13T12:41:33Z</dcterms:modified>
</cp:coreProperties>
</file>