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2021\21-183 Stands modulares 1. ed Momad 2022\3.Pliego y calendario\"/>
    </mc:Choice>
  </mc:AlternateContent>
  <xr:revisionPtr revIDLastSave="0" documentId="13_ncr:1_{2C5743A3-6526-4DF8-84CF-8BADAF1D7FD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OTALES MATERIALES COMPLEMENTAR" sheetId="1" r:id="rId1"/>
    <sheet name="TOTAL " sheetId="2" r:id="rId2"/>
  </sheets>
  <definedNames>
    <definedName name="_xlnm.Print_Area" localSheetId="1">'TOTAL '!$A$1:$G$30</definedName>
    <definedName name="_xlnm.Print_Area" localSheetId="0">'TOTALES MATERIALES COMPLEMENTAR'!$A$1:$I$99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7" i="1" l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I76" i="1"/>
  <c r="H76" i="1"/>
  <c r="H68" i="1"/>
  <c r="H69" i="1"/>
  <c r="H70" i="1"/>
  <c r="H71" i="1"/>
  <c r="H72" i="1"/>
  <c r="H73" i="1"/>
  <c r="E68" i="1"/>
  <c r="I68" i="1" s="1"/>
  <c r="E69" i="1"/>
  <c r="I69" i="1" s="1"/>
  <c r="E70" i="1"/>
  <c r="I70" i="1" s="1"/>
  <c r="E71" i="1"/>
  <c r="I71" i="1" s="1"/>
  <c r="E72" i="1"/>
  <c r="I72" i="1" s="1"/>
  <c r="E73" i="1"/>
  <c r="I73" i="1" s="1"/>
  <c r="E18" i="1"/>
  <c r="F6" i="2"/>
  <c r="G10" i="2" s="1"/>
  <c r="H7" i="1" l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" i="1"/>
  <c r="H95" i="1" l="1"/>
  <c r="H41" i="1"/>
  <c r="G6" i="2" l="1"/>
  <c r="E67" i="1" l="1"/>
  <c r="I67" i="1" s="1"/>
  <c r="E66" i="1"/>
  <c r="I66" i="1" s="1"/>
  <c r="E65" i="1"/>
  <c r="I65" i="1" s="1"/>
  <c r="E64" i="1"/>
  <c r="I64" i="1" s="1"/>
  <c r="E63" i="1"/>
  <c r="I63" i="1" s="1"/>
  <c r="E62" i="1"/>
  <c r="I62" i="1" s="1"/>
  <c r="E61" i="1"/>
  <c r="I61" i="1" s="1"/>
  <c r="E60" i="1"/>
  <c r="I60" i="1" s="1"/>
  <c r="E59" i="1"/>
  <c r="I59" i="1" s="1"/>
  <c r="E58" i="1"/>
  <c r="I58" i="1" s="1"/>
  <c r="E57" i="1"/>
  <c r="I57" i="1" s="1"/>
  <c r="E56" i="1"/>
  <c r="I56" i="1" s="1"/>
  <c r="E55" i="1"/>
  <c r="I55" i="1" s="1"/>
  <c r="E54" i="1"/>
  <c r="I54" i="1" s="1"/>
  <c r="E53" i="1"/>
  <c r="I53" i="1" s="1"/>
  <c r="E52" i="1"/>
  <c r="I52" i="1" s="1"/>
  <c r="E51" i="1"/>
  <c r="I51" i="1" s="1"/>
  <c r="E50" i="1"/>
  <c r="I50" i="1" s="1"/>
  <c r="E49" i="1"/>
  <c r="I49" i="1" s="1"/>
  <c r="E48" i="1"/>
  <c r="I48" i="1" s="1"/>
  <c r="E47" i="1"/>
  <c r="I47" i="1" s="1"/>
  <c r="E46" i="1"/>
  <c r="I46" i="1" s="1"/>
  <c r="E45" i="1"/>
  <c r="I45" i="1" s="1"/>
  <c r="E44" i="1"/>
  <c r="I44" i="1" s="1"/>
  <c r="E43" i="1"/>
  <c r="I43" i="1" s="1"/>
  <c r="E42" i="1"/>
  <c r="I42" i="1" s="1"/>
  <c r="E41" i="1"/>
  <c r="I41" i="1" s="1"/>
  <c r="E40" i="1"/>
  <c r="I40" i="1" s="1"/>
  <c r="E39" i="1"/>
  <c r="I39" i="1" s="1"/>
  <c r="E38" i="1"/>
  <c r="I38" i="1" s="1"/>
  <c r="E37" i="1"/>
  <c r="I37" i="1" s="1"/>
  <c r="E36" i="1"/>
  <c r="I36" i="1" s="1"/>
  <c r="E35" i="1"/>
  <c r="I35" i="1" s="1"/>
  <c r="E34" i="1"/>
  <c r="I34" i="1" s="1"/>
  <c r="E33" i="1"/>
  <c r="I33" i="1" s="1"/>
  <c r="E32" i="1"/>
  <c r="I32" i="1" s="1"/>
  <c r="E31" i="1"/>
  <c r="I31" i="1" s="1"/>
  <c r="E30" i="1"/>
  <c r="I30" i="1" s="1"/>
  <c r="E29" i="1"/>
  <c r="I29" i="1" s="1"/>
  <c r="E28" i="1"/>
  <c r="I28" i="1" s="1"/>
  <c r="E27" i="1"/>
  <c r="I27" i="1" s="1"/>
  <c r="E26" i="1"/>
  <c r="I26" i="1" s="1"/>
  <c r="E25" i="1"/>
  <c r="I25" i="1" s="1"/>
  <c r="E24" i="1"/>
  <c r="I24" i="1" s="1"/>
  <c r="E23" i="1"/>
  <c r="I23" i="1" s="1"/>
  <c r="E22" i="1"/>
  <c r="I22" i="1" s="1"/>
  <c r="E21" i="1"/>
  <c r="I21" i="1" s="1"/>
  <c r="E20" i="1"/>
  <c r="I20" i="1" s="1"/>
  <c r="E19" i="1"/>
  <c r="I19" i="1" s="1"/>
  <c r="I18" i="1"/>
  <c r="E17" i="1"/>
  <c r="I17" i="1" s="1"/>
  <c r="E16" i="1"/>
  <c r="I16" i="1" s="1"/>
  <c r="E15" i="1"/>
  <c r="I15" i="1" s="1"/>
  <c r="E14" i="1"/>
  <c r="I14" i="1" s="1"/>
  <c r="E13" i="1"/>
  <c r="I13" i="1" s="1"/>
  <c r="E12" i="1"/>
  <c r="I12" i="1" s="1"/>
  <c r="E11" i="1"/>
  <c r="I11" i="1" s="1"/>
  <c r="E10" i="1"/>
  <c r="I10" i="1" s="1"/>
  <c r="E9" i="1"/>
  <c r="I9" i="1" s="1"/>
  <c r="E8" i="1"/>
  <c r="I8" i="1" s="1"/>
  <c r="E7" i="1"/>
  <c r="I7" i="1" s="1"/>
  <c r="E6" i="1"/>
  <c r="I6" i="1" s="1"/>
  <c r="F14" i="2"/>
  <c r="I95" i="1" l="1"/>
  <c r="G22" i="2" s="1"/>
  <c r="G21" i="2"/>
  <c r="G14" i="2"/>
  <c r="G23" i="2" l="1"/>
</calcChain>
</file>

<file path=xl/sharedStrings.xml><?xml version="1.0" encoding="utf-8"?>
<sst xmlns="http://schemas.openxmlformats.org/spreadsheetml/2006/main" count="221" uniqueCount="138">
  <si>
    <t>€/m2</t>
  </si>
  <si>
    <t>MOQUETA FERIAL SUELO (CON PLÁSTICO PROTECTOR)</t>
  </si>
  <si>
    <t>RÓTULO LETRA ADHESIVA ESTÁNDAR (MÁX. 20 LETRAS)</t>
  </si>
  <si>
    <t>TARIMA MODULAR DE 10 CM. DE ALTURA ENMOQUETADA</t>
  </si>
  <si>
    <t>TARIMA MODULAR DE 10 CM. DE ALTURA MELAMINADA</t>
  </si>
  <si>
    <t>PRECIO UNITARIO OFERTADO PARA EXPOSITOR (a)</t>
  </si>
  <si>
    <t>PRECIO UNITARIO OFERTADO PARA IFEMA  (se aplica un 20 % de descuento del precio para ofertado para expositor) (b)</t>
  </si>
  <si>
    <t>ESTIMACIÓN UNIDADES EXPOSITOR ( c )</t>
  </si>
  <si>
    <t>ESTIMACIÓN UNIDADES IFEMA ( d )</t>
  </si>
  <si>
    <t>IMPORTE EXPOSITOR (a) x (c)</t>
  </si>
  <si>
    <t>IMPORTE IFEMA (b) x ( d )</t>
  </si>
  <si>
    <t>Precios unitarios máximos iva excluido</t>
  </si>
  <si>
    <t>(2)</t>
  </si>
  <si>
    <t>(*) El ofertante deberá consignar el precio unitario ofertado para expositores en aquellos materiales cuya destino puede ser para expositores o para IFEMA. En caso del uso para IFEMA, el precio ofertado para expositores se aplicará un descuento de un 20 %</t>
  </si>
  <si>
    <t>El ofertante únicamente deberá cumplimentar las celdas de precios unitarios con fondo AZUL.</t>
  </si>
  <si>
    <t xml:space="preserve">TOTAL OFERTA       </t>
  </si>
  <si>
    <t>PRESUPUESTO UNITARIO MAX (EUR / M2) IVA EXCLUIDO</t>
  </si>
  <si>
    <t>(la estimación de unidades y precios unitarios máximos figura en la hoja "materiales complementarios")</t>
  </si>
  <si>
    <t>TOTALES COMPLEMENTOS EXPOSITOR+IFEMA</t>
  </si>
  <si>
    <t>PARTIDAS</t>
  </si>
  <si>
    <t>PAVIMENTACIÓN</t>
  </si>
  <si>
    <t>ESTIMACIÓN M2 (a)</t>
  </si>
  <si>
    <t>TOTAL (a) x (b)</t>
  </si>
  <si>
    <t>PODIUM 50X50X50  (MADERA)</t>
  </si>
  <si>
    <t>PODIUM 50X50X75  (MADERA)</t>
  </si>
  <si>
    <t>PODIUM 50X50X100  (MADERA)</t>
  </si>
  <si>
    <t>ROTULACIÓN</t>
  </si>
  <si>
    <t>ESTRUCTURA</t>
  </si>
  <si>
    <t>INSTALACIÓN ELÉCTRICA</t>
  </si>
  <si>
    <t>ARMARIO BAJO 100 x 50 x 60 (MADERA)</t>
  </si>
  <si>
    <t>CAMBIO COLOR PINTURA</t>
  </si>
  <si>
    <t xml:space="preserve">CORTINA </t>
  </si>
  <si>
    <t>ESTANTE EN PARED 100X30 HORIZONTAL (MADERA)</t>
  </si>
  <si>
    <t>ESTANTE EN PARED 100X50 HORIZONTAL  (MADERA)</t>
  </si>
  <si>
    <t>ESTANTE EN PARED 100X30 INCLINADO (MADERA)</t>
  </si>
  <si>
    <t xml:space="preserve">LOGOTIPO </t>
  </si>
  <si>
    <t xml:space="preserve">MOSTRADOR 100X50X100 (MADERA) </t>
  </si>
  <si>
    <t>MURO AGLOMERADO (10-20 CM) PINTADO  HASTA 1,22 M ALTURA</t>
  </si>
  <si>
    <t>MURO AGLOMERADO (10-20 CM) PINTADO  HASTA 2,44 M ALTURA</t>
  </si>
  <si>
    <t>MURO AGLOMERADO (10-20 CM) PINTADO  HASTA 3,00 M ALTURA</t>
  </si>
  <si>
    <t>MURO AGLOMERADO (10-20 CM) PINTADO  HASTA 3,66 M ALTURA</t>
  </si>
  <si>
    <t>PANEL AGLOMERADO PINTADO  HASTA 1,22 M ALTURA</t>
  </si>
  <si>
    <t>PANEL AGLOMERADO PINTADO  HASTA 2,44 M ALTURA</t>
  </si>
  <si>
    <t>PANEL AGLOMERADO PINTADO  HASTA 3,00 M ALTURA</t>
  </si>
  <si>
    <t>PANEL AGLOMERADO PINTADO  HASTA 3,66 M ALTURA</t>
  </si>
  <si>
    <t>PUERTA CON LLAVE (MADERA)</t>
  </si>
  <si>
    <t>PUERTA EMERGENCIA DOBLE</t>
  </si>
  <si>
    <t>TECHO TELA BLANCA</t>
  </si>
  <si>
    <t>BANDEROLA (40 x 50 cm.)</t>
  </si>
  <si>
    <t xml:space="preserve">BASTIDOR DE ALUMINIO </t>
  </si>
  <si>
    <t>ESPEJO EN PARED</t>
  </si>
  <si>
    <t>ESTANTE EN PARED 100 X 30 HORIZONTAL</t>
  </si>
  <si>
    <t>ESTANTE EN PARED 100 X 30 INCLINADO</t>
  </si>
  <si>
    <t>ESTANTE EN PARED 100 X 50 HORIZONTAL</t>
  </si>
  <si>
    <t>MOSTRADOR 100 X 50 X 100</t>
  </si>
  <si>
    <t>MOSTRADOR VITRINA</t>
  </si>
  <si>
    <t>PANEL ACRISTALADO 1ML.</t>
  </si>
  <si>
    <t>PANEL MELAMINADO 1ML</t>
  </si>
  <si>
    <t>PERCHERO EN PARED</t>
  </si>
  <si>
    <t>PODIUM 50 X 50 X 100</t>
  </si>
  <si>
    <t>PODIUM 50 X 50 X 50</t>
  </si>
  <si>
    <t>PODIUM 50 X 50 X 75</t>
  </si>
  <si>
    <t>PUERTA ACRISTALADA  CON LLAVE</t>
  </si>
  <si>
    <t>PUERTA CON LLAVE</t>
  </si>
  <si>
    <t xml:space="preserve">TAPIZADO DE PAREDES </t>
  </si>
  <si>
    <t xml:space="preserve">TECHO RETICULADO CUBIERTO 1 X1 </t>
  </si>
  <si>
    <t>VITRINA 100 X 100 CON LUZ (CONEXIÓN INCLUIDA)</t>
  </si>
  <si>
    <t>VITRINA 100 X 50 CON LUZ (CONEXIÓN INCLUIDA)</t>
  </si>
  <si>
    <t>€/Ud.</t>
  </si>
  <si>
    <t>€/Ml.</t>
  </si>
  <si>
    <t>PRECIOS UNITARIOS OFERTADO POR PARTIDAS €/M2</t>
  </si>
  <si>
    <t>PRECIO UNITARIO TOTAL OFERTADO (sumatorio de precios unitarios por partidas) €/M2 OFERTADO IVA EXCLUIDO (b)</t>
  </si>
  <si>
    <t xml:space="preserve">MATERIALES COMPLEMENTARIOS EXPOSITOR +IFEMA          </t>
  </si>
  <si>
    <t>ENCHUFE MONOFÁSICO HASTA 3.500 W CABLE HASTA 10 M  (CUADRO NO INCLUIDO)</t>
  </si>
  <si>
    <t>ENCHUFE TRIFASICO HASTA 9.000 W. DE 10 M DE LONGITUD CON CETAC DE 16 AMPERIOS MACHO Y HEMBRA EN LOS EXTREMOS (CUADRO NO INCLUIDO)</t>
  </si>
  <si>
    <t>ENCHUFE TRIFASICO HASTA 18.000 W. DE 10 M DE LONGITUD CON CETAC DE 32 AMPERIOS MACHO Y HEMBRA EN LOS EXTREMOS (CUADRO NO INCLUIDO)</t>
  </si>
  <si>
    <t>ENCHUFE TRIFASICO HASTA 37.000 W. DE 10 M DE LONGITUD CON CETAC DE 63 AMPERIOS MACHO Y HEMBRA EN LOS EXTREMOS (CUADRO NO INCLUIDO)</t>
  </si>
  <si>
    <t>FOCO LED EN CARRIL</t>
  </si>
  <si>
    <t>FOCO LED CON BRAZO</t>
  </si>
  <si>
    <t>PUERTA DOBLE CON LLAVE</t>
  </si>
  <si>
    <t>VIGA SUPLEMENTARIA (MADERA)</t>
  </si>
  <si>
    <t>MATERIALES EXPECIFICOS</t>
  </si>
  <si>
    <t xml:space="preserve">ANEXO IX -B- LOTE 1 </t>
  </si>
  <si>
    <t>TOTAL OFERTADO (indicar esta cantidad en el Anexo IX -A- de este lote)</t>
  </si>
  <si>
    <t>..........................., ........ de .............................. de 2021</t>
  </si>
  <si>
    <t xml:space="preserve">          </t>
  </si>
  <si>
    <t>Fdo.: ..........................................................</t>
  </si>
  <si>
    <t>MATERIALES GENERICOS</t>
  </si>
  <si>
    <t>BASE DE ENCHUFE CUÁDRUPLE HASTA 3.500 W CABLE HASTA 10 M (CUADRO NO INCLUIDO)</t>
  </si>
  <si>
    <t>BASE DE ENCHUFE DOBLE HASTA 3.500 W CABLE HASTA 10 M  (CUADRO NO INCLUIDO)</t>
  </si>
  <si>
    <t>BASE DE ENCHUFE TRIPLE HASTA 3.500 W CABLE HASTA 10 M  (CUADRO NO INCLUIDO)</t>
  </si>
  <si>
    <t xml:space="preserve">ENTRAMADO DE TECHO </t>
  </si>
  <si>
    <t>HORA TÉCNICO (MINIMO 1 h.)</t>
  </si>
  <si>
    <t>€/h</t>
  </si>
  <si>
    <t>PANEL MELAMINADO DE DIFERENTE COLOR</t>
  </si>
  <si>
    <t xml:space="preserve">PERCHERO MOVIL </t>
  </si>
  <si>
    <t xml:space="preserve">PUERTA DOBLE CON LLAVE (MADERA) </t>
  </si>
  <si>
    <t>€/ml.</t>
  </si>
  <si>
    <t>MATERIALES COMPLEMENTARIOS PARA EXPOSITOR A MEDIDA Y BAJO PRESUPUESTO</t>
  </si>
  <si>
    <t>Esta partida es una estimación cuyo importe no está sometido a licitación</t>
  </si>
  <si>
    <t>(1)</t>
  </si>
  <si>
    <t>MATERIALES COMPLEMENTARIOS PARA EXPOSITORES (indicar total -1- de la hoja materiales complementarios)</t>
  </si>
  <si>
    <t>MATERIALES COMPLEMENTARIOS PARA NECESIDADES PROPIAS DE IFEMA (indicar total -2- de la hoja materiales complementarios)</t>
  </si>
  <si>
    <t>PROYECTOS DISEÑO FERIAL</t>
  </si>
  <si>
    <t>PRECIO MAX. PARTIDA (IVA EXCLUIDO)</t>
  </si>
  <si>
    <t>Precio ofertado (iva excluido)</t>
  </si>
  <si>
    <t>Modular Momad Metrópolis con perchero</t>
  </si>
  <si>
    <t>Modular Momad Metrópolis con baldas</t>
  </si>
  <si>
    <t>Modular Momad Metrópolis cerrado (con baldas o perchero)</t>
  </si>
  <si>
    <t>ALMACEN 100 X 100cm CON PUERTA (MOMAD METROPOLIS)</t>
  </si>
  <si>
    <t>€/Und.</t>
  </si>
  <si>
    <t>ALMACEN 200 X 100cm  CON PUERTA (MOMAD METROPOLIS)</t>
  </si>
  <si>
    <t>€/Und</t>
  </si>
  <si>
    <t>ALMACEN 300 X 100cm CON PUERTA (MOMAD METROPOLIS)</t>
  </si>
  <si>
    <t>ARMARIO BAJO CON LLAVE, MELAMINA 92x50x60 cm  (MOMAD METROPOLIS)</t>
  </si>
  <si>
    <t>BALDA DE 150X35X60 CM, (patas para el suelo) (MOMAD METROPOLIS)</t>
  </si>
  <si>
    <t>BALDA DE LUZ CON PLACA DE LED DE 150X35 CM, (MOMAD METROPOLIS)</t>
  </si>
  <si>
    <t>BARRA PARA PERCHERO 1 ML (MOMAD METROPOLIS)</t>
  </si>
  <si>
    <t>BARRA PARA PERCHERO 2 ML (MOMAD METROPOLIS)</t>
  </si>
  <si>
    <t>GANCHOS  DE 25 CM PARA COLGAR COMPLEMENTOS (MOMAD METROPOLIS)</t>
  </si>
  <si>
    <t>MESA MOMAD (MOMAD METROPOLIS)</t>
  </si>
  <si>
    <t>MURO MOMAD CON CRISTAL, ML (MOMAD METROPOLIS)</t>
  </si>
  <si>
    <t>MURO MOMAD MELAMINADO CON GUIAS, ML (MOMAD METROPOLIS)</t>
  </si>
  <si>
    <t>PERCHERO PARED CON BARRA 1 ML, (MOMAD METROPOLIS)</t>
  </si>
  <si>
    <t>PERCHERO PARED CON BARRA 2 ML (MOMAD METROPOLIS)</t>
  </si>
  <si>
    <t>PERCHERO AUTOPORTANTE DE 2 X180 M, UD (MOMAD METROPOLIS)</t>
  </si>
  <si>
    <t>PUERTA MOMAD 2X1 M CON CERRADURA (MOMA METROPOLIS)</t>
  </si>
  <si>
    <t>SILLA MOMAD (MOMAD METROPOLIS)</t>
  </si>
  <si>
    <t>TORRE CON 3 FOCOS LED  (MOMAD METROPOLIS)</t>
  </si>
  <si>
    <t xml:space="preserve">ESPEJO PARA COLGAR 140 X 70CM    </t>
  </si>
  <si>
    <t>€/ud</t>
  </si>
  <si>
    <t>CUADRO+CONECTOR+CERTIFICADO HASTA 3KW</t>
  </si>
  <si>
    <t>CUADRO+CONECTOR+CERTIFICADO HASTA 5KW</t>
  </si>
  <si>
    <t>CUADRO+CONECTOR+CERTIFICADO HASTA 9KW</t>
  </si>
  <si>
    <t>CUADRO+CONECTOR+CERTIFICADO HASTA 18KW</t>
  </si>
  <si>
    <t>CUADRO+CONECTOR+CERTIFICADO HASTA 35KW</t>
  </si>
  <si>
    <t>INTERRUPTOR GENARAL+CONECTOR+CERTIFICADO HASTA 80K</t>
  </si>
  <si>
    <t>ANEXO IX -B-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</si>
</sst>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[Red]#,##0.00"/>
    <numFmt numFmtId="165" formatCode="_(* #,##0.00_);_(* \(#,##0.00\);_(* &quot;-&quot;??_);_(@_)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b/>
      <sz val="1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FF0000"/>
      <name val="Arial"/>
      <family val="2"/>
    </font>
    <font>
      <sz val="12"/>
      <color theme="1"/>
      <name val="Arial Narrow"/>
      <family val="2"/>
    </font>
    <font>
      <b/>
      <i/>
      <sz val="12"/>
      <name val="Arial"/>
      <family val="2"/>
    </font>
    <font>
      <sz val="11"/>
      <name val="Arial"/>
      <family val="2"/>
    </font>
    <font>
      <sz val="12"/>
      <name val="Barlow"/>
    </font>
    <font>
      <sz val="12"/>
      <color theme="1"/>
      <name val="Barlow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0CCD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5" fillId="0" borderId="0"/>
    <xf numFmtId="165" fontId="12" fillId="0" borderId="0" applyFont="0" applyFill="0" applyBorder="0" applyAlignment="0" applyProtection="0"/>
  </cellStyleXfs>
  <cellXfs count="168">
    <xf numFmtId="0" fontId="0" fillId="0" borderId="0" xfId="0"/>
    <xf numFmtId="0" fontId="0" fillId="0" borderId="0" xfId="0" applyAlignment="1"/>
    <xf numFmtId="0" fontId="0" fillId="0" borderId="0" xfId="0" applyAlignment="1">
      <alignment horizontal="right"/>
    </xf>
    <xf numFmtId="0" fontId="4" fillId="0" borderId="0" xfId="0" applyFont="1"/>
    <xf numFmtId="164" fontId="0" fillId="0" borderId="0" xfId="0" applyNumberFormat="1"/>
    <xf numFmtId="0" fontId="0" fillId="2" borderId="0" xfId="0" applyFill="1"/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/>
    <xf numFmtId="49" fontId="0" fillId="0" borderId="7" xfId="0" applyNumberFormat="1" applyBorder="1"/>
    <xf numFmtId="0" fontId="0" fillId="0" borderId="14" xfId="0" applyBorder="1"/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4" fontId="10" fillId="0" borderId="5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" fontId="10" fillId="0" borderId="16" xfId="0" applyNumberFormat="1" applyFont="1" applyBorder="1" applyAlignment="1">
      <alignment horizontal="center" vertical="center" wrapText="1"/>
    </xf>
    <xf numFmtId="4" fontId="0" fillId="0" borderId="0" xfId="0" applyNumberFormat="1"/>
    <xf numFmtId="0" fontId="0" fillId="5" borderId="0" xfId="0" applyFill="1"/>
    <xf numFmtId="0" fontId="10" fillId="4" borderId="6" xfId="0" applyFont="1" applyFill="1" applyBorder="1" applyAlignment="1" applyProtection="1">
      <alignment horizontal="center" vertical="center" wrapText="1"/>
      <protection locked="0"/>
    </xf>
    <xf numFmtId="4" fontId="9" fillId="0" borderId="29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Continuous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Continuous" vertical="center" wrapText="1"/>
    </xf>
    <xf numFmtId="0" fontId="2" fillId="0" borderId="0" xfId="0" applyFont="1" applyAlignment="1">
      <alignment horizontal="centerContinuous" vertical="center" wrapText="1"/>
    </xf>
    <xf numFmtId="0" fontId="7" fillId="0" borderId="1" xfId="0" applyFont="1" applyBorder="1" applyAlignment="1">
      <alignment horizontal="center" vertical="center"/>
    </xf>
    <xf numFmtId="4" fontId="6" fillId="0" borderId="8" xfId="0" applyNumberFormat="1" applyFont="1" applyBorder="1" applyAlignment="1">
      <alignment horizontal="center" vertical="center" wrapText="1"/>
    </xf>
    <xf numFmtId="4" fontId="8" fillId="7" borderId="26" xfId="0" applyNumberFormat="1" applyFont="1" applyFill="1" applyBorder="1" applyAlignment="1" applyProtection="1">
      <alignment horizontal="center" vertical="center" wrapText="1"/>
      <protection locked="0"/>
    </xf>
    <xf numFmtId="4" fontId="8" fillId="7" borderId="28" xfId="0" applyNumberFormat="1" applyFont="1" applyFill="1" applyBorder="1" applyAlignment="1" applyProtection="1">
      <alignment horizontal="center" vertical="center" wrapText="1"/>
      <protection locked="0"/>
    </xf>
    <xf numFmtId="4" fontId="8" fillId="0" borderId="28" xfId="0" applyNumberFormat="1" applyFont="1" applyBorder="1" applyAlignment="1">
      <alignment horizontal="center" vertical="center"/>
    </xf>
    <xf numFmtId="0" fontId="13" fillId="0" borderId="33" xfId="1" applyFont="1" applyBorder="1" applyAlignment="1">
      <alignment horizontal="center" vertical="center"/>
    </xf>
    <xf numFmtId="0" fontId="3" fillId="0" borderId="0" xfId="0" applyFont="1" applyAlignment="1">
      <alignment horizontal="centerContinuous" vertical="center"/>
    </xf>
    <xf numFmtId="4" fontId="8" fillId="0" borderId="0" xfId="0" applyNumberFormat="1" applyFont="1" applyAlignment="1" applyProtection="1">
      <alignment horizontal="centerContinuous" vertical="center" wrapText="1"/>
      <protection locked="0"/>
    </xf>
    <xf numFmtId="4" fontId="8" fillId="0" borderId="0" xfId="1" applyNumberFormat="1" applyFont="1" applyAlignment="1">
      <alignment horizontal="centerContinuous" vertical="center" wrapText="1"/>
    </xf>
    <xf numFmtId="4" fontId="8" fillId="0" borderId="0" xfId="0" applyNumberFormat="1" applyFont="1" applyAlignment="1">
      <alignment horizontal="centerContinuous"/>
    </xf>
    <xf numFmtId="2" fontId="8" fillId="0" borderId="0" xfId="0" applyNumberFormat="1" applyFont="1" applyAlignment="1">
      <alignment horizontal="centerContinuous"/>
    </xf>
    <xf numFmtId="0" fontId="10" fillId="0" borderId="0" xfId="0" applyFont="1"/>
    <xf numFmtId="4" fontId="8" fillId="7" borderId="34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Alignment="1">
      <alignment horizontal="justify" vertical="center"/>
    </xf>
    <xf numFmtId="0" fontId="14" fillId="0" borderId="0" xfId="0" applyFont="1" applyAlignment="1" applyProtection="1">
      <alignment horizontal="justify" vertical="center"/>
      <protection locked="0"/>
    </xf>
    <xf numFmtId="0" fontId="0" fillId="0" borderId="0" xfId="0" applyProtection="1">
      <protection locked="0"/>
    </xf>
    <xf numFmtId="0" fontId="14" fillId="0" borderId="0" xfId="0" applyFont="1" applyProtection="1">
      <protection locked="0"/>
    </xf>
    <xf numFmtId="0" fontId="0" fillId="0" borderId="6" xfId="0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15" fillId="0" borderId="40" xfId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" fontId="8" fillId="0" borderId="32" xfId="1" applyNumberFormat="1" applyFont="1" applyBorder="1" applyAlignment="1">
      <alignment horizontal="center" vertical="center" wrapText="1"/>
    </xf>
    <xf numFmtId="4" fontId="8" fillId="0" borderId="26" xfId="0" applyNumberFormat="1" applyFont="1" applyBorder="1" applyAlignment="1">
      <alignment horizontal="center" vertical="center"/>
    </xf>
    <xf numFmtId="4" fontId="8" fillId="0" borderId="20" xfId="1" applyNumberFormat="1" applyFont="1" applyBorder="1" applyAlignment="1">
      <alignment horizontal="center" vertical="center" wrapText="1"/>
    </xf>
    <xf numFmtId="4" fontId="8" fillId="0" borderId="37" xfId="1" applyNumberFormat="1" applyFont="1" applyBorder="1" applyAlignment="1">
      <alignment horizontal="center" vertical="center" wrapText="1"/>
    </xf>
    <xf numFmtId="4" fontId="8" fillId="0" borderId="34" xfId="0" applyNumberFormat="1" applyFont="1" applyBorder="1" applyAlignment="1">
      <alignment horizontal="center" vertical="center"/>
    </xf>
    <xf numFmtId="4" fontId="8" fillId="8" borderId="31" xfId="0" applyNumberFormat="1" applyFont="1" applyFill="1" applyBorder="1" applyAlignment="1">
      <alignment horizontal="center" vertical="center"/>
    </xf>
    <xf numFmtId="4" fontId="8" fillId="0" borderId="33" xfId="0" applyNumberFormat="1" applyFont="1" applyBorder="1" applyAlignment="1">
      <alignment horizontal="centerContinuous" vertical="center" wrapText="1"/>
    </xf>
    <xf numFmtId="4" fontId="8" fillId="0" borderId="44" xfId="0" applyNumberFormat="1" applyFont="1" applyBorder="1" applyAlignment="1">
      <alignment horizontal="centerContinuous"/>
    </xf>
    <xf numFmtId="4" fontId="8" fillId="6" borderId="43" xfId="0" applyNumberFormat="1" applyFont="1" applyFill="1" applyBorder="1" applyAlignment="1">
      <alignment horizontal="center" vertical="center"/>
    </xf>
    <xf numFmtId="0" fontId="16" fillId="8" borderId="41" xfId="1" applyFont="1" applyFill="1" applyBorder="1" applyAlignment="1">
      <alignment horizontal="center" vertical="center" wrapText="1"/>
    </xf>
    <xf numFmtId="0" fontId="0" fillId="0" borderId="0" xfId="0"/>
    <xf numFmtId="0" fontId="0" fillId="6" borderId="14" xfId="0" applyFill="1" applyBorder="1" applyAlignment="1">
      <alignment horizontal="center" vertical="center" wrapText="1"/>
    </xf>
    <xf numFmtId="4" fontId="0" fillId="6" borderId="24" xfId="0" applyNumberFormat="1" applyFill="1" applyBorder="1" applyAlignment="1">
      <alignment horizontal="center" vertical="center" wrapText="1"/>
    </xf>
    <xf numFmtId="0" fontId="0" fillId="6" borderId="19" xfId="0" applyFill="1" applyBorder="1" applyAlignment="1">
      <alignment horizontal="center" vertical="center" wrapText="1"/>
    </xf>
    <xf numFmtId="0" fontId="10" fillId="6" borderId="19" xfId="0" applyFont="1" applyFill="1" applyBorder="1" applyAlignment="1" applyProtection="1">
      <alignment horizontal="center" vertical="center" wrapText="1"/>
      <protection locked="0"/>
    </xf>
    <xf numFmtId="0" fontId="10" fillId="6" borderId="30" xfId="0" applyFont="1" applyFill="1" applyBorder="1" applyAlignment="1">
      <alignment horizontal="center" vertical="center" wrapText="1"/>
    </xf>
    <xf numFmtId="4" fontId="10" fillId="6" borderId="6" xfId="0" applyNumberFormat="1" applyFont="1" applyFill="1" applyBorder="1" applyAlignment="1">
      <alignment horizontal="center" vertical="center" wrapText="1"/>
    </xf>
    <xf numFmtId="4" fontId="10" fillId="3" borderId="6" xfId="0" applyNumberFormat="1" applyFont="1" applyFill="1" applyBorder="1" applyAlignment="1">
      <alignment horizontal="center" vertical="center" wrapText="1"/>
    </xf>
    <xf numFmtId="4" fontId="8" fillId="7" borderId="22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26" xfId="1" applyFont="1" applyBorder="1" applyAlignment="1">
      <alignment horizontal="left" vertical="center" indent="1"/>
    </xf>
    <xf numFmtId="0" fontId="17" fillId="0" borderId="28" xfId="1" applyFont="1" applyBorder="1" applyAlignment="1">
      <alignment horizontal="left" vertical="center" indent="1"/>
    </xf>
    <xf numFmtId="0" fontId="17" fillId="0" borderId="31" xfId="1" applyFont="1" applyBorder="1" applyAlignment="1">
      <alignment horizontal="left" vertical="center" indent="1"/>
    </xf>
    <xf numFmtId="4" fontId="17" fillId="0" borderId="17" xfId="0" applyNumberFormat="1" applyFont="1" applyBorder="1" applyAlignment="1">
      <alignment horizontal="center" vertical="center" wrapText="1"/>
    </xf>
    <xf numFmtId="0" fontId="17" fillId="0" borderId="27" xfId="0" applyFont="1" applyBorder="1" applyAlignment="1">
      <alignment horizontal="left" vertical="center"/>
    </xf>
    <xf numFmtId="4" fontId="17" fillId="7" borderId="17" xfId="0" applyNumberFormat="1" applyFont="1" applyFill="1" applyBorder="1" applyAlignment="1" applyProtection="1">
      <alignment horizontal="center" vertical="center" wrapText="1"/>
      <protection locked="0"/>
    </xf>
    <xf numFmtId="4" fontId="17" fillId="0" borderId="17" xfId="1" applyNumberFormat="1" applyFont="1" applyBorder="1" applyAlignment="1">
      <alignment horizontal="center" vertical="center" wrapText="1"/>
    </xf>
    <xf numFmtId="4" fontId="17" fillId="0" borderId="18" xfId="0" applyNumberFormat="1" applyFont="1" applyBorder="1" applyAlignment="1">
      <alignment horizontal="center" vertical="center" wrapText="1"/>
    </xf>
    <xf numFmtId="0" fontId="17" fillId="0" borderId="19" xfId="0" applyFont="1" applyBorder="1" applyAlignment="1">
      <alignment horizontal="left" vertical="center"/>
    </xf>
    <xf numFmtId="4" fontId="17" fillId="7" borderId="18" xfId="0" applyNumberFormat="1" applyFont="1" applyFill="1" applyBorder="1" applyAlignment="1" applyProtection="1">
      <alignment horizontal="center" vertical="center" wrapText="1"/>
      <protection locked="0"/>
    </xf>
    <xf numFmtId="4" fontId="17" fillId="0" borderId="18" xfId="1" applyNumberFormat="1" applyFont="1" applyBorder="1" applyAlignment="1">
      <alignment horizontal="center" vertical="center" wrapText="1"/>
    </xf>
    <xf numFmtId="3" fontId="17" fillId="0" borderId="19" xfId="1" applyNumberFormat="1" applyFont="1" applyBorder="1" applyAlignment="1">
      <alignment horizontal="left" vertical="center"/>
    </xf>
    <xf numFmtId="4" fontId="17" fillId="0" borderId="36" xfId="0" applyNumberFormat="1" applyFont="1" applyBorder="1" applyAlignment="1">
      <alignment horizontal="center" vertical="center" wrapText="1"/>
    </xf>
    <xf numFmtId="0" fontId="17" fillId="0" borderId="22" xfId="0" applyFont="1" applyBorder="1" applyAlignment="1">
      <alignment horizontal="left" vertical="center"/>
    </xf>
    <xf numFmtId="4" fontId="17" fillId="0" borderId="41" xfId="0" applyNumberFormat="1" applyFont="1" applyBorder="1" applyAlignment="1">
      <alignment horizontal="center" vertical="center" wrapText="1"/>
    </xf>
    <xf numFmtId="0" fontId="17" fillId="0" borderId="42" xfId="0" applyFont="1" applyBorder="1" applyAlignment="1">
      <alignment horizontal="left" vertical="center"/>
    </xf>
    <xf numFmtId="4" fontId="17" fillId="7" borderId="41" xfId="0" applyNumberFormat="1" applyFont="1" applyFill="1" applyBorder="1" applyAlignment="1" applyProtection="1">
      <alignment horizontal="center" vertical="center" wrapText="1"/>
      <protection locked="0"/>
    </xf>
    <xf numFmtId="4" fontId="17" fillId="0" borderId="41" xfId="1" applyNumberFormat="1" applyFont="1" applyBorder="1" applyAlignment="1">
      <alignment horizontal="center" vertical="center" wrapText="1"/>
    </xf>
    <xf numFmtId="0" fontId="17" fillId="0" borderId="26" xfId="1" applyFont="1" applyFill="1" applyBorder="1" applyAlignment="1">
      <alignment horizontal="left" vertical="center" indent="1"/>
    </xf>
    <xf numFmtId="0" fontId="17" fillId="0" borderId="28" xfId="1" applyFont="1" applyFill="1" applyBorder="1" applyAlignment="1">
      <alignment horizontal="left" vertical="center" indent="1"/>
    </xf>
    <xf numFmtId="0" fontId="17" fillId="0" borderId="28" xfId="1" applyFont="1" applyFill="1" applyBorder="1" applyAlignment="1">
      <alignment horizontal="left" vertical="center" wrapText="1" indent="1"/>
    </xf>
    <xf numFmtId="49" fontId="17" fillId="0" borderId="28" xfId="2" applyNumberFormat="1" applyFont="1" applyFill="1" applyBorder="1" applyAlignment="1">
      <alignment horizontal="left" vertical="center" indent="1"/>
    </xf>
    <xf numFmtId="0" fontId="17" fillId="0" borderId="34" xfId="1" applyFont="1" applyFill="1" applyBorder="1" applyAlignment="1">
      <alignment horizontal="left" vertical="center" indent="1"/>
    </xf>
    <xf numFmtId="0" fontId="18" fillId="0" borderId="28" xfId="0" applyFont="1" applyBorder="1" applyAlignment="1">
      <alignment horizontal="left" vertical="center" wrapText="1" indent="1"/>
    </xf>
    <xf numFmtId="0" fontId="18" fillId="0" borderId="28" xfId="0" applyFont="1" applyBorder="1" applyAlignment="1">
      <alignment horizontal="left" indent="1"/>
    </xf>
    <xf numFmtId="0" fontId="17" fillId="0" borderId="31" xfId="1" applyFont="1" applyFill="1" applyBorder="1" applyAlignment="1">
      <alignment horizontal="left" vertical="center" indent="1"/>
    </xf>
    <xf numFmtId="4" fontId="17" fillId="0" borderId="17" xfId="0" applyNumberFormat="1" applyFont="1" applyFill="1" applyBorder="1" applyAlignment="1">
      <alignment horizontal="center" vertical="center" wrapText="1"/>
    </xf>
    <xf numFmtId="0" fontId="18" fillId="0" borderId="27" xfId="0" applyFont="1" applyFill="1" applyBorder="1" applyAlignment="1">
      <alignment horizontal="left" vertical="center"/>
    </xf>
    <xf numFmtId="4" fontId="17" fillId="0" borderId="18" xfId="0" applyNumberFormat="1" applyFont="1" applyFill="1" applyBorder="1" applyAlignment="1">
      <alignment horizontal="center" vertical="center" wrapText="1"/>
    </xf>
    <xf numFmtId="3" fontId="17" fillId="0" borderId="19" xfId="1" applyNumberFormat="1" applyFont="1" applyFill="1" applyBorder="1" applyAlignment="1">
      <alignment horizontal="left" vertical="center"/>
    </xf>
    <xf numFmtId="0" fontId="18" fillId="0" borderId="19" xfId="0" applyFont="1" applyFill="1" applyBorder="1" applyAlignment="1">
      <alignment horizontal="left" vertical="center"/>
    </xf>
    <xf numFmtId="0" fontId="18" fillId="0" borderId="22" xfId="0" applyFont="1" applyFill="1" applyBorder="1" applyAlignment="1">
      <alignment horizontal="left" vertical="center"/>
    </xf>
    <xf numFmtId="4" fontId="17" fillId="0" borderId="19" xfId="0" applyNumberFormat="1" applyFont="1" applyFill="1" applyBorder="1" applyAlignment="1">
      <alignment horizontal="center" vertical="center" wrapText="1"/>
    </xf>
    <xf numFmtId="4" fontId="17" fillId="0" borderId="22" xfId="0" applyNumberFormat="1" applyFont="1" applyFill="1" applyBorder="1" applyAlignment="1">
      <alignment horizontal="center" vertical="center" wrapText="1"/>
    </xf>
    <xf numFmtId="4" fontId="17" fillId="0" borderId="32" xfId="0" applyNumberFormat="1" applyFont="1" applyFill="1" applyBorder="1" applyAlignment="1">
      <alignment horizontal="center" vertical="center"/>
    </xf>
    <xf numFmtId="2" fontId="17" fillId="0" borderId="17" xfId="0" applyNumberFormat="1" applyFont="1" applyFill="1" applyBorder="1" applyAlignment="1">
      <alignment horizontal="center" vertical="center"/>
    </xf>
    <xf numFmtId="4" fontId="17" fillId="0" borderId="20" xfId="0" applyNumberFormat="1" applyFont="1" applyFill="1" applyBorder="1" applyAlignment="1">
      <alignment horizontal="center" vertical="center"/>
    </xf>
    <xf numFmtId="2" fontId="17" fillId="0" borderId="18" xfId="0" applyNumberFormat="1" applyFont="1" applyFill="1" applyBorder="1" applyAlignment="1">
      <alignment horizontal="center" vertical="center"/>
    </xf>
    <xf numFmtId="4" fontId="17" fillId="0" borderId="37" xfId="0" applyNumberFormat="1" applyFont="1" applyFill="1" applyBorder="1" applyAlignment="1">
      <alignment horizontal="center" vertical="center"/>
    </xf>
    <xf numFmtId="2" fontId="17" fillId="0" borderId="36" xfId="0" applyNumberFormat="1" applyFont="1" applyFill="1" applyBorder="1" applyAlignment="1">
      <alignment horizontal="center" vertical="center"/>
    </xf>
    <xf numFmtId="4" fontId="17" fillId="0" borderId="17" xfId="0" applyNumberFormat="1" applyFont="1" applyBorder="1" applyAlignment="1">
      <alignment horizontal="center"/>
    </xf>
    <xf numFmtId="2" fontId="17" fillId="0" borderId="17" xfId="0" applyNumberFormat="1" applyFont="1" applyBorder="1" applyAlignment="1">
      <alignment horizontal="center"/>
    </xf>
    <xf numFmtId="4" fontId="17" fillId="0" borderId="18" xfId="0" applyNumberFormat="1" applyFont="1" applyBorder="1" applyAlignment="1">
      <alignment horizontal="center"/>
    </xf>
    <xf numFmtId="2" fontId="17" fillId="0" borderId="18" xfId="0" applyNumberFormat="1" applyFont="1" applyBorder="1" applyAlignment="1">
      <alignment horizontal="center"/>
    </xf>
    <xf numFmtId="4" fontId="17" fillId="0" borderId="41" xfId="0" applyNumberFormat="1" applyFont="1" applyBorder="1" applyAlignment="1">
      <alignment horizontal="center"/>
    </xf>
    <xf numFmtId="2" fontId="17" fillId="0" borderId="41" xfId="0" applyNumberFormat="1" applyFont="1" applyBorder="1" applyAlignment="1">
      <alignment horizontal="center"/>
    </xf>
    <xf numFmtId="0" fontId="14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4" fontId="6" fillId="0" borderId="1" xfId="0" applyNumberFormat="1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4" fontId="16" fillId="8" borderId="41" xfId="0" applyNumberFormat="1" applyFont="1" applyFill="1" applyBorder="1" applyAlignment="1">
      <alignment horizontal="center" vertical="center" wrapText="1"/>
    </xf>
    <xf numFmtId="4" fontId="16" fillId="8" borderId="42" xfId="0" applyNumberFormat="1" applyFont="1" applyFill="1" applyBorder="1" applyAlignment="1">
      <alignment horizontal="center" vertical="center" wrapText="1"/>
    </xf>
    <xf numFmtId="4" fontId="16" fillId="8" borderId="43" xfId="0" applyNumberFormat="1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3" borderId="19" xfId="0" applyFont="1" applyFill="1" applyBorder="1" applyAlignment="1" applyProtection="1">
      <alignment horizontal="center" vertical="center" wrapText="1"/>
      <protection locked="0"/>
    </xf>
    <xf numFmtId="0" fontId="10" fillId="3" borderId="30" xfId="0" applyFont="1" applyFill="1" applyBorder="1" applyAlignment="1" applyProtection="1">
      <alignment horizontal="center" vertical="center" wrapText="1"/>
      <protection locked="0"/>
    </xf>
    <xf numFmtId="4" fontId="0" fillId="0" borderId="19" xfId="0" applyNumberFormat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4" fontId="0" fillId="0" borderId="35" xfId="0" applyNumberFormat="1" applyBorder="1" applyAlignment="1">
      <alignment horizontal="center" vertical="center" wrapText="1"/>
    </xf>
    <xf numFmtId="4" fontId="0" fillId="0" borderId="38" xfId="0" applyNumberFormat="1" applyBorder="1" applyAlignment="1">
      <alignment horizontal="center" vertical="center" wrapText="1"/>
    </xf>
    <xf numFmtId="4" fontId="0" fillId="0" borderId="39" xfId="0" applyNumberForma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10" fillId="4" borderId="35" xfId="0" applyFont="1" applyFill="1" applyBorder="1" applyAlignment="1" applyProtection="1">
      <alignment horizontal="center" vertical="center" wrapText="1"/>
      <protection locked="0"/>
    </xf>
    <xf numFmtId="0" fontId="10" fillId="4" borderId="39" xfId="0" applyFont="1" applyFill="1" applyBorder="1" applyAlignment="1" applyProtection="1">
      <alignment horizontal="center" vertical="center" wrapText="1"/>
      <protection locked="0"/>
    </xf>
    <xf numFmtId="0" fontId="10" fillId="0" borderId="6" xfId="0" applyFont="1" applyBorder="1" applyAlignment="1">
      <alignment horizontal="center" vertical="center" wrapText="1"/>
    </xf>
    <xf numFmtId="4" fontId="10" fillId="0" borderId="6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wrapText="1"/>
    </xf>
    <xf numFmtId="0" fontId="2" fillId="0" borderId="11" xfId="0" applyFont="1" applyFill="1" applyBorder="1" applyAlignment="1">
      <alignment horizontal="center" wrapText="1"/>
    </xf>
    <xf numFmtId="0" fontId="2" fillId="0" borderId="12" xfId="0" applyFont="1" applyFill="1" applyBorder="1" applyAlignment="1">
      <alignment horizontal="center" wrapText="1"/>
    </xf>
    <xf numFmtId="0" fontId="0" fillId="0" borderId="6" xfId="0" applyBorder="1" applyAlignment="1">
      <alignment horizontal="center" vertical="center" wrapText="1"/>
    </xf>
    <xf numFmtId="4" fontId="10" fillId="9" borderId="6" xfId="0" applyNumberFormat="1" applyFont="1" applyFill="1" applyBorder="1" applyAlignment="1" applyProtection="1">
      <alignment horizontal="center" vertical="center" wrapText="1"/>
      <protection locked="0"/>
    </xf>
  </cellXfs>
  <cellStyles count="4">
    <cellStyle name="Millares 2" xfId="3" xr:uid="{83D7C113-0362-4A4F-8014-9AE589FAA869}"/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pageSetUpPr fitToPage="1"/>
  </sheetPr>
  <dimension ref="A1:DA103"/>
  <sheetViews>
    <sheetView tabSelected="1" topLeftCell="A70" zoomScale="70" zoomScaleNormal="70" workbookViewId="0">
      <selection sqref="A1:I1"/>
    </sheetView>
  </sheetViews>
  <sheetFormatPr baseColWidth="10" defaultRowHeight="15" x14ac:dyDescent="0.25"/>
  <cols>
    <col min="1" max="1" width="90" customWidth="1"/>
    <col min="2" max="2" width="11.42578125" style="2" customWidth="1"/>
    <col min="3" max="3" width="6.140625" style="3" bestFit="1" customWidth="1"/>
    <col min="4" max="4" width="17.5703125" style="3" customWidth="1"/>
    <col min="5" max="5" width="16" style="3" customWidth="1"/>
    <col min="6" max="6" width="17.42578125" customWidth="1"/>
    <col min="7" max="7" width="20.42578125" customWidth="1"/>
    <col min="8" max="8" width="19.5703125" customWidth="1"/>
    <col min="9" max="9" width="24.42578125" style="4" customWidth="1"/>
    <col min="10" max="105" width="11.42578125" style="8"/>
  </cols>
  <sheetData>
    <row r="1" spans="1:105" ht="18" x14ac:dyDescent="0.25">
      <c r="A1" s="119" t="s">
        <v>137</v>
      </c>
      <c r="B1" s="120"/>
      <c r="C1" s="120"/>
      <c r="D1" s="120"/>
      <c r="E1" s="120"/>
      <c r="F1" s="120"/>
      <c r="G1" s="120"/>
      <c r="H1" s="120"/>
      <c r="I1" s="121"/>
    </row>
    <row r="2" spans="1:105" ht="18.600000000000001" customHeight="1" thickBot="1" x14ac:dyDescent="0.3">
      <c r="A2" s="122" t="s">
        <v>72</v>
      </c>
      <c r="B2" s="123"/>
      <c r="C2" s="123"/>
      <c r="D2" s="123"/>
      <c r="E2" s="123"/>
      <c r="F2" s="123"/>
      <c r="G2" s="123"/>
      <c r="H2" s="123"/>
      <c r="I2" s="124"/>
    </row>
    <row r="3" spans="1:105" s="1" customFormat="1" ht="18.95" customHeight="1" thickBot="1" x14ac:dyDescent="0.3">
      <c r="A3" s="26"/>
      <c r="B3" s="27"/>
      <c r="C3" s="28"/>
      <c r="D3" s="29"/>
      <c r="E3" s="29"/>
      <c r="F3"/>
      <c r="G3"/>
      <c r="H3"/>
      <c r="I3" s="4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</row>
    <row r="4" spans="1:105" s="1" customFormat="1" ht="126.75" customHeight="1" thickBot="1" x14ac:dyDescent="0.3">
      <c r="A4" s="30"/>
      <c r="B4" s="125" t="s">
        <v>11</v>
      </c>
      <c r="C4" s="126"/>
      <c r="D4" s="31" t="s">
        <v>5</v>
      </c>
      <c r="E4" s="31" t="s">
        <v>6</v>
      </c>
      <c r="F4" s="6" t="s">
        <v>7</v>
      </c>
      <c r="G4" s="7" t="s">
        <v>8</v>
      </c>
      <c r="H4" s="31" t="s">
        <v>9</v>
      </c>
      <c r="I4" s="31" t="s">
        <v>10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</row>
    <row r="5" spans="1:105" s="1" customFormat="1" ht="20.100000000000001" customHeight="1" thickBot="1" x14ac:dyDescent="0.3">
      <c r="A5" s="50" t="s">
        <v>87</v>
      </c>
      <c r="B5" s="51"/>
      <c r="C5" s="49"/>
      <c r="D5" s="48"/>
      <c r="E5" s="51"/>
      <c r="F5" s="52"/>
      <c r="G5" s="7"/>
      <c r="H5" s="48"/>
      <c r="I5" s="31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</row>
    <row r="6" spans="1:105" ht="20.100000000000001" customHeight="1" thickBot="1" x14ac:dyDescent="0.3">
      <c r="A6" s="90" t="s">
        <v>29</v>
      </c>
      <c r="B6" s="98">
        <v>55.91</v>
      </c>
      <c r="C6" s="99" t="s">
        <v>68</v>
      </c>
      <c r="D6" s="32"/>
      <c r="E6" s="53">
        <f t="shared" ref="E6:E69" si="0">ROUND(D6-(D6*0.2),2)</f>
        <v>0</v>
      </c>
      <c r="F6" s="106">
        <v>0</v>
      </c>
      <c r="G6" s="107">
        <v>0</v>
      </c>
      <c r="H6" s="54">
        <f>F6*D6</f>
        <v>0</v>
      </c>
      <c r="I6" s="54">
        <f t="shared" ref="I6:I69" si="1">E6*G6</f>
        <v>0</v>
      </c>
    </row>
    <row r="7" spans="1:105" ht="20.100000000000001" customHeight="1" thickBot="1" x14ac:dyDescent="0.3">
      <c r="A7" s="91" t="s">
        <v>48</v>
      </c>
      <c r="B7" s="100">
        <v>3.61</v>
      </c>
      <c r="C7" s="101" t="s">
        <v>68</v>
      </c>
      <c r="D7" s="33"/>
      <c r="E7" s="55">
        <f t="shared" si="0"/>
        <v>0</v>
      </c>
      <c r="F7" s="108">
        <v>0</v>
      </c>
      <c r="G7" s="109">
        <v>0</v>
      </c>
      <c r="H7" s="54">
        <f t="shared" ref="H7:H70" si="2">F7*D7</f>
        <v>0</v>
      </c>
      <c r="I7" s="34">
        <f t="shared" si="1"/>
        <v>0</v>
      </c>
    </row>
    <row r="8" spans="1:105" ht="20.100000000000001" customHeight="1" thickBot="1" x14ac:dyDescent="0.3">
      <c r="A8" s="94" t="s">
        <v>88</v>
      </c>
      <c r="B8" s="100">
        <v>6.36</v>
      </c>
      <c r="C8" s="101" t="s">
        <v>68</v>
      </c>
      <c r="D8" s="33"/>
      <c r="E8" s="55">
        <f t="shared" si="0"/>
        <v>0</v>
      </c>
      <c r="F8" s="108">
        <v>0</v>
      </c>
      <c r="G8" s="109">
        <v>0</v>
      </c>
      <c r="H8" s="54">
        <f t="shared" si="2"/>
        <v>0</v>
      </c>
      <c r="I8" s="34">
        <f t="shared" si="1"/>
        <v>0</v>
      </c>
    </row>
    <row r="9" spans="1:105" ht="20.100000000000001" customHeight="1" thickBot="1" x14ac:dyDescent="0.3">
      <c r="A9" s="91" t="s">
        <v>89</v>
      </c>
      <c r="B9" s="104">
        <v>4.24</v>
      </c>
      <c r="C9" s="101" t="s">
        <v>68</v>
      </c>
      <c r="D9" s="33"/>
      <c r="E9" s="55">
        <f t="shared" si="0"/>
        <v>0</v>
      </c>
      <c r="F9" s="108">
        <v>2</v>
      </c>
      <c r="G9" s="109">
        <v>0</v>
      </c>
      <c r="H9" s="54">
        <f t="shared" si="2"/>
        <v>0</v>
      </c>
      <c r="I9" s="34">
        <f t="shared" si="1"/>
        <v>0</v>
      </c>
    </row>
    <row r="10" spans="1:105" ht="20.100000000000001" customHeight="1" thickBot="1" x14ac:dyDescent="0.3">
      <c r="A10" s="91" t="s">
        <v>90</v>
      </c>
      <c r="B10" s="104">
        <v>5.31</v>
      </c>
      <c r="C10" s="101" t="s">
        <v>68</v>
      </c>
      <c r="D10" s="33"/>
      <c r="E10" s="55">
        <f t="shared" si="0"/>
        <v>0</v>
      </c>
      <c r="F10" s="108">
        <v>0</v>
      </c>
      <c r="G10" s="109">
        <v>0</v>
      </c>
      <c r="H10" s="54">
        <f t="shared" si="2"/>
        <v>0</v>
      </c>
      <c r="I10" s="34">
        <f t="shared" si="1"/>
        <v>0</v>
      </c>
    </row>
    <row r="11" spans="1:105" s="5" customFormat="1" ht="20.100000000000001" customHeight="1" thickBot="1" x14ac:dyDescent="0.3">
      <c r="A11" s="91" t="s">
        <v>49</v>
      </c>
      <c r="B11" s="104">
        <v>18.96</v>
      </c>
      <c r="C11" s="101" t="s">
        <v>69</v>
      </c>
      <c r="D11" s="33"/>
      <c r="E11" s="55">
        <f t="shared" si="0"/>
        <v>0</v>
      </c>
      <c r="F11" s="108">
        <v>0</v>
      </c>
      <c r="G11" s="109">
        <v>0</v>
      </c>
      <c r="H11" s="54">
        <f t="shared" si="2"/>
        <v>0</v>
      </c>
      <c r="I11" s="34">
        <f t="shared" si="1"/>
        <v>0</v>
      </c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</row>
    <row r="12" spans="1:105" ht="20.100000000000001" customHeight="1" thickBot="1" x14ac:dyDescent="0.3">
      <c r="A12" s="91" t="s">
        <v>30</v>
      </c>
      <c r="B12" s="104">
        <v>3.39</v>
      </c>
      <c r="C12" s="102" t="s">
        <v>0</v>
      </c>
      <c r="D12" s="33"/>
      <c r="E12" s="55">
        <f t="shared" si="0"/>
        <v>0</v>
      </c>
      <c r="F12" s="108">
        <v>0</v>
      </c>
      <c r="G12" s="109">
        <v>0</v>
      </c>
      <c r="H12" s="54">
        <f t="shared" si="2"/>
        <v>0</v>
      </c>
      <c r="I12" s="34">
        <f t="shared" si="1"/>
        <v>0</v>
      </c>
    </row>
    <row r="13" spans="1:105" ht="20.100000000000001" customHeight="1" thickBot="1" x14ac:dyDescent="0.3">
      <c r="A13" s="95" t="s">
        <v>131</v>
      </c>
      <c r="B13" s="104">
        <v>21</v>
      </c>
      <c r="C13" s="102" t="s">
        <v>68</v>
      </c>
      <c r="D13" s="33"/>
      <c r="E13" s="55">
        <f t="shared" si="0"/>
        <v>0</v>
      </c>
      <c r="F13" s="108">
        <v>0</v>
      </c>
      <c r="G13" s="109">
        <v>0</v>
      </c>
      <c r="H13" s="54">
        <f t="shared" si="2"/>
        <v>0</v>
      </c>
      <c r="I13" s="34">
        <f t="shared" si="1"/>
        <v>0</v>
      </c>
    </row>
    <row r="14" spans="1:105" ht="20.100000000000001" customHeight="1" thickBot="1" x14ac:dyDescent="0.4">
      <c r="A14" s="96" t="s">
        <v>132</v>
      </c>
      <c r="B14" s="104">
        <v>31.5</v>
      </c>
      <c r="C14" s="102" t="s">
        <v>68</v>
      </c>
      <c r="D14" s="33"/>
      <c r="E14" s="55">
        <f t="shared" si="0"/>
        <v>0</v>
      </c>
      <c r="F14" s="108">
        <v>0</v>
      </c>
      <c r="G14" s="109">
        <v>0</v>
      </c>
      <c r="H14" s="54">
        <f t="shared" si="2"/>
        <v>0</v>
      </c>
      <c r="I14" s="34">
        <f t="shared" si="1"/>
        <v>0</v>
      </c>
    </row>
    <row r="15" spans="1:105" ht="27" customHeight="1" thickBot="1" x14ac:dyDescent="0.3">
      <c r="A15" s="95" t="s">
        <v>133</v>
      </c>
      <c r="B15" s="104">
        <v>47.25</v>
      </c>
      <c r="C15" s="102" t="s">
        <v>68</v>
      </c>
      <c r="D15" s="33"/>
      <c r="E15" s="55">
        <f t="shared" si="0"/>
        <v>0</v>
      </c>
      <c r="F15" s="108">
        <v>0</v>
      </c>
      <c r="G15" s="109">
        <v>0</v>
      </c>
      <c r="H15" s="54">
        <f t="shared" si="2"/>
        <v>0</v>
      </c>
      <c r="I15" s="34">
        <f t="shared" si="1"/>
        <v>0</v>
      </c>
    </row>
    <row r="16" spans="1:105" ht="30" customHeight="1" thickBot="1" x14ac:dyDescent="0.4">
      <c r="A16" s="96" t="s">
        <v>134</v>
      </c>
      <c r="B16" s="104">
        <v>70.88</v>
      </c>
      <c r="C16" s="102" t="s">
        <v>68</v>
      </c>
      <c r="D16" s="33"/>
      <c r="E16" s="55">
        <f t="shared" si="0"/>
        <v>0</v>
      </c>
      <c r="F16" s="108">
        <v>0</v>
      </c>
      <c r="G16" s="109">
        <v>0</v>
      </c>
      <c r="H16" s="54">
        <f t="shared" si="2"/>
        <v>0</v>
      </c>
      <c r="I16" s="34">
        <f t="shared" si="1"/>
        <v>0</v>
      </c>
    </row>
    <row r="17" spans="1:105" s="5" customFormat="1" ht="30" customHeight="1" thickBot="1" x14ac:dyDescent="0.4">
      <c r="A17" s="96" t="s">
        <v>135</v>
      </c>
      <c r="B17" s="104">
        <v>106.32</v>
      </c>
      <c r="C17" s="102" t="s">
        <v>68</v>
      </c>
      <c r="D17" s="33"/>
      <c r="E17" s="55">
        <f t="shared" si="0"/>
        <v>0</v>
      </c>
      <c r="F17" s="108">
        <v>0</v>
      </c>
      <c r="G17" s="109">
        <v>0</v>
      </c>
      <c r="H17" s="54">
        <f t="shared" si="2"/>
        <v>0</v>
      </c>
      <c r="I17" s="34">
        <f t="shared" si="1"/>
        <v>0</v>
      </c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</row>
    <row r="18" spans="1:105" s="5" customFormat="1" ht="30" customHeight="1" thickBot="1" x14ac:dyDescent="0.4">
      <c r="A18" s="96" t="s">
        <v>136</v>
      </c>
      <c r="B18" s="104">
        <v>159.47999999999999</v>
      </c>
      <c r="C18" s="102" t="s">
        <v>68</v>
      </c>
      <c r="D18" s="33"/>
      <c r="E18" s="55">
        <f t="shared" si="0"/>
        <v>0</v>
      </c>
      <c r="F18" s="108">
        <v>0</v>
      </c>
      <c r="G18" s="109">
        <v>0</v>
      </c>
      <c r="H18" s="54">
        <f t="shared" si="2"/>
        <v>0</v>
      </c>
      <c r="I18" s="34">
        <f t="shared" si="1"/>
        <v>0</v>
      </c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</row>
    <row r="19" spans="1:105" ht="20.100000000000001" customHeight="1" thickBot="1" x14ac:dyDescent="0.3">
      <c r="A19" s="91" t="s">
        <v>31</v>
      </c>
      <c r="B19" s="104">
        <v>19.18</v>
      </c>
      <c r="C19" s="101" t="s">
        <v>69</v>
      </c>
      <c r="D19" s="33"/>
      <c r="E19" s="55">
        <f t="shared" si="0"/>
        <v>0</v>
      </c>
      <c r="F19" s="108">
        <v>0</v>
      </c>
      <c r="G19" s="109">
        <v>2</v>
      </c>
      <c r="H19" s="54">
        <f t="shared" si="2"/>
        <v>0</v>
      </c>
      <c r="I19" s="34">
        <f t="shared" si="1"/>
        <v>0</v>
      </c>
    </row>
    <row r="20" spans="1:105" ht="20.100000000000001" customHeight="1" thickBot="1" x14ac:dyDescent="0.3">
      <c r="A20" s="91" t="s">
        <v>73</v>
      </c>
      <c r="B20" s="104">
        <v>7.63</v>
      </c>
      <c r="C20" s="101" t="s">
        <v>68</v>
      </c>
      <c r="D20" s="33"/>
      <c r="E20" s="55">
        <f t="shared" si="0"/>
        <v>0</v>
      </c>
      <c r="F20" s="108">
        <v>0</v>
      </c>
      <c r="G20" s="109">
        <v>0</v>
      </c>
      <c r="H20" s="54">
        <f t="shared" si="2"/>
        <v>0</v>
      </c>
      <c r="I20" s="34">
        <f t="shared" si="1"/>
        <v>0</v>
      </c>
    </row>
    <row r="21" spans="1:105" ht="20.100000000000001" customHeight="1" thickBot="1" x14ac:dyDescent="0.3">
      <c r="A21" s="92" t="s">
        <v>75</v>
      </c>
      <c r="B21" s="104">
        <v>17.18</v>
      </c>
      <c r="C21" s="101" t="s">
        <v>68</v>
      </c>
      <c r="D21" s="33"/>
      <c r="E21" s="55">
        <f t="shared" si="0"/>
        <v>0</v>
      </c>
      <c r="F21" s="108">
        <v>0</v>
      </c>
      <c r="G21" s="109">
        <v>0</v>
      </c>
      <c r="H21" s="54">
        <f t="shared" si="2"/>
        <v>0</v>
      </c>
      <c r="I21" s="34">
        <f t="shared" si="1"/>
        <v>0</v>
      </c>
    </row>
    <row r="22" spans="1:105" s="5" customFormat="1" ht="31.5" customHeight="1" thickBot="1" x14ac:dyDescent="0.3">
      <c r="A22" s="92" t="s">
        <v>76</v>
      </c>
      <c r="B22" s="104">
        <v>25.77</v>
      </c>
      <c r="C22" s="101" t="s">
        <v>68</v>
      </c>
      <c r="D22" s="33"/>
      <c r="E22" s="55">
        <f t="shared" si="0"/>
        <v>0</v>
      </c>
      <c r="F22" s="108">
        <v>0</v>
      </c>
      <c r="G22" s="109">
        <v>0</v>
      </c>
      <c r="H22" s="54">
        <f t="shared" si="2"/>
        <v>0</v>
      </c>
      <c r="I22" s="34">
        <f t="shared" si="1"/>
        <v>0</v>
      </c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</row>
    <row r="23" spans="1:105" ht="35.25" customHeight="1" thickBot="1" x14ac:dyDescent="0.3">
      <c r="A23" s="92" t="s">
        <v>74</v>
      </c>
      <c r="B23" s="104">
        <v>11.45</v>
      </c>
      <c r="C23" s="101" t="s">
        <v>68</v>
      </c>
      <c r="D23" s="33"/>
      <c r="E23" s="55">
        <f t="shared" si="0"/>
        <v>0</v>
      </c>
      <c r="F23" s="108">
        <v>1</v>
      </c>
      <c r="G23" s="109">
        <v>0</v>
      </c>
      <c r="H23" s="54">
        <f t="shared" si="2"/>
        <v>0</v>
      </c>
      <c r="I23" s="34">
        <f t="shared" si="1"/>
        <v>0</v>
      </c>
    </row>
    <row r="24" spans="1:105" ht="20.100000000000001" customHeight="1" thickBot="1" x14ac:dyDescent="0.3">
      <c r="A24" s="91" t="s">
        <v>91</v>
      </c>
      <c r="B24" s="104">
        <v>10.09</v>
      </c>
      <c r="C24" s="101" t="s">
        <v>69</v>
      </c>
      <c r="D24" s="33"/>
      <c r="E24" s="55">
        <f t="shared" si="0"/>
        <v>0</v>
      </c>
      <c r="F24" s="108">
        <v>0</v>
      </c>
      <c r="G24" s="109">
        <v>0</v>
      </c>
      <c r="H24" s="54">
        <f t="shared" si="2"/>
        <v>0</v>
      </c>
      <c r="I24" s="34">
        <f t="shared" si="1"/>
        <v>0</v>
      </c>
    </row>
    <row r="25" spans="1:105" ht="20.100000000000001" customHeight="1" thickBot="1" x14ac:dyDescent="0.3">
      <c r="A25" s="91" t="s">
        <v>50</v>
      </c>
      <c r="B25" s="104">
        <v>66.540000000000006</v>
      </c>
      <c r="C25" s="101" t="s">
        <v>68</v>
      </c>
      <c r="D25" s="33"/>
      <c r="E25" s="55">
        <f t="shared" si="0"/>
        <v>0</v>
      </c>
      <c r="F25" s="108">
        <v>0</v>
      </c>
      <c r="G25" s="109">
        <v>0</v>
      </c>
      <c r="H25" s="54">
        <f t="shared" si="2"/>
        <v>0</v>
      </c>
      <c r="I25" s="34">
        <f t="shared" si="1"/>
        <v>0</v>
      </c>
    </row>
    <row r="26" spans="1:105" ht="20.100000000000001" customHeight="1" thickBot="1" x14ac:dyDescent="0.3">
      <c r="A26" s="92" t="s">
        <v>51</v>
      </c>
      <c r="B26" s="104">
        <v>13.25</v>
      </c>
      <c r="C26" s="102" t="s">
        <v>68</v>
      </c>
      <c r="D26" s="33"/>
      <c r="E26" s="55">
        <f t="shared" si="0"/>
        <v>0</v>
      </c>
      <c r="F26" s="108">
        <v>0</v>
      </c>
      <c r="G26" s="109">
        <v>0</v>
      </c>
      <c r="H26" s="54">
        <f t="shared" si="2"/>
        <v>0</v>
      </c>
      <c r="I26" s="34">
        <f t="shared" si="1"/>
        <v>0</v>
      </c>
    </row>
    <row r="27" spans="1:105" s="5" customFormat="1" ht="19.5" thickBot="1" x14ac:dyDescent="0.3">
      <c r="A27" s="92" t="s">
        <v>52</v>
      </c>
      <c r="B27" s="104">
        <v>13.25</v>
      </c>
      <c r="C27" s="102" t="s">
        <v>68</v>
      </c>
      <c r="D27" s="33"/>
      <c r="E27" s="55">
        <f t="shared" si="0"/>
        <v>0</v>
      </c>
      <c r="F27" s="108">
        <v>0</v>
      </c>
      <c r="G27" s="109">
        <v>0</v>
      </c>
      <c r="H27" s="54">
        <f t="shared" si="2"/>
        <v>0</v>
      </c>
      <c r="I27" s="34">
        <f t="shared" si="1"/>
        <v>0</v>
      </c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</row>
    <row r="28" spans="1:105" ht="20.100000000000001" customHeight="1" thickBot="1" x14ac:dyDescent="0.3">
      <c r="A28" s="92" t="s">
        <v>53</v>
      </c>
      <c r="B28" s="104">
        <v>13.25</v>
      </c>
      <c r="C28" s="102" t="s">
        <v>68</v>
      </c>
      <c r="D28" s="33"/>
      <c r="E28" s="55">
        <f t="shared" si="0"/>
        <v>0</v>
      </c>
      <c r="F28" s="108">
        <v>0</v>
      </c>
      <c r="G28" s="109">
        <v>0</v>
      </c>
      <c r="H28" s="54">
        <f t="shared" si="2"/>
        <v>0</v>
      </c>
      <c r="I28" s="34">
        <f t="shared" si="1"/>
        <v>0</v>
      </c>
    </row>
    <row r="29" spans="1:105" ht="20.100000000000001" customHeight="1" thickBot="1" x14ac:dyDescent="0.3">
      <c r="A29" s="91" t="s">
        <v>32</v>
      </c>
      <c r="B29" s="104">
        <v>25.61</v>
      </c>
      <c r="C29" s="102" t="s">
        <v>68</v>
      </c>
      <c r="D29" s="33"/>
      <c r="E29" s="55">
        <f t="shared" si="0"/>
        <v>0</v>
      </c>
      <c r="F29" s="108">
        <v>0</v>
      </c>
      <c r="G29" s="109">
        <v>0</v>
      </c>
      <c r="H29" s="54">
        <f t="shared" si="2"/>
        <v>0</v>
      </c>
      <c r="I29" s="34">
        <f t="shared" si="1"/>
        <v>0</v>
      </c>
    </row>
    <row r="30" spans="1:105" ht="20.100000000000001" customHeight="1" thickBot="1" x14ac:dyDescent="0.3">
      <c r="A30" s="91" t="s">
        <v>34</v>
      </c>
      <c r="B30" s="104">
        <v>25.61</v>
      </c>
      <c r="C30" s="102" t="s">
        <v>68</v>
      </c>
      <c r="D30" s="33"/>
      <c r="E30" s="55">
        <f t="shared" si="0"/>
        <v>0</v>
      </c>
      <c r="F30" s="108">
        <v>0</v>
      </c>
      <c r="G30" s="109">
        <v>0</v>
      </c>
      <c r="H30" s="54">
        <f t="shared" si="2"/>
        <v>0</v>
      </c>
      <c r="I30" s="34">
        <f t="shared" si="1"/>
        <v>0</v>
      </c>
    </row>
    <row r="31" spans="1:105" ht="20.100000000000001" customHeight="1" thickBot="1" x14ac:dyDescent="0.3">
      <c r="A31" s="91" t="s">
        <v>33</v>
      </c>
      <c r="B31" s="104">
        <v>25.61</v>
      </c>
      <c r="C31" s="102" t="s">
        <v>68</v>
      </c>
      <c r="D31" s="33"/>
      <c r="E31" s="55">
        <f t="shared" si="0"/>
        <v>0</v>
      </c>
      <c r="F31" s="108">
        <v>0</v>
      </c>
      <c r="G31" s="109">
        <v>0</v>
      </c>
      <c r="H31" s="54">
        <f t="shared" si="2"/>
        <v>0</v>
      </c>
      <c r="I31" s="34">
        <f t="shared" si="1"/>
        <v>0</v>
      </c>
    </row>
    <row r="32" spans="1:105" ht="20.100000000000001" customHeight="1" thickBot="1" x14ac:dyDescent="0.3">
      <c r="A32" s="91" t="s">
        <v>78</v>
      </c>
      <c r="B32" s="104">
        <v>45.46</v>
      </c>
      <c r="C32" s="101" t="s">
        <v>68</v>
      </c>
      <c r="D32" s="33"/>
      <c r="E32" s="55">
        <f t="shared" si="0"/>
        <v>0</v>
      </c>
      <c r="F32" s="108">
        <v>1</v>
      </c>
      <c r="G32" s="109">
        <v>0</v>
      </c>
      <c r="H32" s="54">
        <f t="shared" si="2"/>
        <v>0</v>
      </c>
      <c r="I32" s="34">
        <f t="shared" si="1"/>
        <v>0</v>
      </c>
    </row>
    <row r="33" spans="1:105" ht="20.100000000000001" customHeight="1" thickBot="1" x14ac:dyDescent="0.3">
      <c r="A33" s="91" t="s">
        <v>77</v>
      </c>
      <c r="B33" s="104">
        <v>39.53</v>
      </c>
      <c r="C33" s="101" t="s">
        <v>68</v>
      </c>
      <c r="D33" s="33"/>
      <c r="E33" s="55">
        <f t="shared" si="0"/>
        <v>0</v>
      </c>
      <c r="F33" s="108">
        <v>0</v>
      </c>
      <c r="G33" s="109">
        <v>0</v>
      </c>
      <c r="H33" s="54">
        <f t="shared" si="2"/>
        <v>0</v>
      </c>
      <c r="I33" s="34">
        <f t="shared" si="1"/>
        <v>0</v>
      </c>
    </row>
    <row r="34" spans="1:105" s="22" customFormat="1" ht="20.100000000000001" customHeight="1" thickBot="1" x14ac:dyDescent="0.3">
      <c r="A34" s="91" t="s">
        <v>92</v>
      </c>
      <c r="B34" s="104">
        <v>30</v>
      </c>
      <c r="C34" s="101" t="s">
        <v>93</v>
      </c>
      <c r="D34" s="33"/>
      <c r="E34" s="55">
        <f t="shared" si="0"/>
        <v>0</v>
      </c>
      <c r="F34" s="108">
        <v>0</v>
      </c>
      <c r="G34" s="109">
        <v>0</v>
      </c>
      <c r="H34" s="54">
        <f t="shared" si="2"/>
        <v>0</v>
      </c>
      <c r="I34" s="34">
        <f t="shared" si="1"/>
        <v>0</v>
      </c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</row>
    <row r="35" spans="1:105" s="22" customFormat="1" ht="20.100000000000001" customHeight="1" thickBot="1" x14ac:dyDescent="0.3">
      <c r="A35" s="91" t="s">
        <v>35</v>
      </c>
      <c r="B35" s="104">
        <v>26.44</v>
      </c>
      <c r="C35" s="101" t="s">
        <v>68</v>
      </c>
      <c r="D35" s="33"/>
      <c r="E35" s="55">
        <f t="shared" si="0"/>
        <v>0</v>
      </c>
      <c r="F35" s="108">
        <v>0</v>
      </c>
      <c r="G35" s="109">
        <v>0</v>
      </c>
      <c r="H35" s="54">
        <f t="shared" si="2"/>
        <v>0</v>
      </c>
      <c r="I35" s="34">
        <f t="shared" si="1"/>
        <v>0</v>
      </c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</row>
    <row r="36" spans="1:105" ht="20.100000000000001" customHeight="1" thickBot="1" x14ac:dyDescent="0.3">
      <c r="A36" s="91" t="s">
        <v>1</v>
      </c>
      <c r="B36" s="104">
        <v>4.5</v>
      </c>
      <c r="C36" s="102" t="s">
        <v>0</v>
      </c>
      <c r="D36" s="33"/>
      <c r="E36" s="55">
        <f t="shared" si="0"/>
        <v>0</v>
      </c>
      <c r="F36" s="108">
        <v>0</v>
      </c>
      <c r="G36" s="109">
        <v>50</v>
      </c>
      <c r="H36" s="54">
        <f t="shared" si="2"/>
        <v>0</v>
      </c>
      <c r="I36" s="34">
        <f t="shared" si="1"/>
        <v>0</v>
      </c>
    </row>
    <row r="37" spans="1:105" ht="20.100000000000001" customHeight="1" thickBot="1" x14ac:dyDescent="0.3">
      <c r="A37" s="91" t="s">
        <v>54</v>
      </c>
      <c r="B37" s="104">
        <v>30.88</v>
      </c>
      <c r="C37" s="101" t="s">
        <v>68</v>
      </c>
      <c r="D37" s="33"/>
      <c r="E37" s="55">
        <f t="shared" si="0"/>
        <v>0</v>
      </c>
      <c r="F37" s="108">
        <v>0</v>
      </c>
      <c r="G37" s="109">
        <v>0</v>
      </c>
      <c r="H37" s="54">
        <f t="shared" si="2"/>
        <v>0</v>
      </c>
      <c r="I37" s="34">
        <f t="shared" si="1"/>
        <v>0</v>
      </c>
    </row>
    <row r="38" spans="1:105" s="5" customFormat="1" ht="20.100000000000001" customHeight="1" thickBot="1" x14ac:dyDescent="0.3">
      <c r="A38" s="91" t="s">
        <v>36</v>
      </c>
      <c r="B38" s="104">
        <v>62.84</v>
      </c>
      <c r="C38" s="102" t="s">
        <v>68</v>
      </c>
      <c r="D38" s="33"/>
      <c r="E38" s="55">
        <f t="shared" si="0"/>
        <v>0</v>
      </c>
      <c r="F38" s="108">
        <v>0</v>
      </c>
      <c r="G38" s="109">
        <v>0</v>
      </c>
      <c r="H38" s="54">
        <f t="shared" si="2"/>
        <v>0</v>
      </c>
      <c r="I38" s="34">
        <f t="shared" si="1"/>
        <v>0</v>
      </c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</row>
    <row r="39" spans="1:105" s="5" customFormat="1" ht="20.100000000000001" customHeight="1" thickBot="1" x14ac:dyDescent="0.3">
      <c r="A39" s="91" t="s">
        <v>55</v>
      </c>
      <c r="B39" s="104">
        <v>44.12</v>
      </c>
      <c r="C39" s="102" t="s">
        <v>68</v>
      </c>
      <c r="D39" s="33"/>
      <c r="E39" s="55">
        <f t="shared" si="0"/>
        <v>0</v>
      </c>
      <c r="F39" s="108">
        <v>0</v>
      </c>
      <c r="G39" s="109">
        <v>0</v>
      </c>
      <c r="H39" s="54">
        <f t="shared" si="2"/>
        <v>0</v>
      </c>
      <c r="I39" s="34">
        <f t="shared" si="1"/>
        <v>0</v>
      </c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</row>
    <row r="40" spans="1:105" s="5" customFormat="1" ht="20.100000000000001" customHeight="1" thickBot="1" x14ac:dyDescent="0.3">
      <c r="A40" s="91" t="s">
        <v>37</v>
      </c>
      <c r="B40" s="104">
        <v>27.95</v>
      </c>
      <c r="C40" s="102" t="s">
        <v>69</v>
      </c>
      <c r="D40" s="33"/>
      <c r="E40" s="55">
        <f t="shared" si="0"/>
        <v>0</v>
      </c>
      <c r="F40" s="108">
        <v>0</v>
      </c>
      <c r="G40" s="109">
        <v>0</v>
      </c>
      <c r="H40" s="54">
        <f t="shared" si="2"/>
        <v>0</v>
      </c>
      <c r="I40" s="34">
        <f t="shared" si="1"/>
        <v>0</v>
      </c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</row>
    <row r="41" spans="1:105" s="5" customFormat="1" ht="20.100000000000001" customHeight="1" thickBot="1" x14ac:dyDescent="0.3">
      <c r="A41" s="91" t="s">
        <v>38</v>
      </c>
      <c r="B41" s="104">
        <v>41.94</v>
      </c>
      <c r="C41" s="102" t="s">
        <v>69</v>
      </c>
      <c r="D41" s="33"/>
      <c r="E41" s="55">
        <f t="shared" si="0"/>
        <v>0</v>
      </c>
      <c r="F41" s="108">
        <v>0</v>
      </c>
      <c r="G41" s="109">
        <v>0</v>
      </c>
      <c r="H41" s="54">
        <f t="shared" si="2"/>
        <v>0</v>
      </c>
      <c r="I41" s="34">
        <f t="shared" si="1"/>
        <v>0</v>
      </c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</row>
    <row r="42" spans="1:105" ht="20.100000000000001" customHeight="1" thickBot="1" x14ac:dyDescent="0.3">
      <c r="A42" s="91" t="s">
        <v>39</v>
      </c>
      <c r="B42" s="104">
        <v>55.91</v>
      </c>
      <c r="C42" s="102" t="s">
        <v>69</v>
      </c>
      <c r="D42" s="33"/>
      <c r="E42" s="55">
        <f t="shared" si="0"/>
        <v>0</v>
      </c>
      <c r="F42" s="108">
        <v>0</v>
      </c>
      <c r="G42" s="109">
        <v>0</v>
      </c>
      <c r="H42" s="54">
        <f t="shared" si="2"/>
        <v>0</v>
      </c>
      <c r="I42" s="34">
        <f t="shared" si="1"/>
        <v>0</v>
      </c>
    </row>
    <row r="43" spans="1:105" ht="20.100000000000001" customHeight="1" thickBot="1" x14ac:dyDescent="0.3">
      <c r="A43" s="91" t="s">
        <v>40</v>
      </c>
      <c r="B43" s="104">
        <v>69.89</v>
      </c>
      <c r="C43" s="101" t="s">
        <v>69</v>
      </c>
      <c r="D43" s="33"/>
      <c r="E43" s="55">
        <f t="shared" si="0"/>
        <v>0</v>
      </c>
      <c r="F43" s="108">
        <v>0</v>
      </c>
      <c r="G43" s="109">
        <v>0</v>
      </c>
      <c r="H43" s="54">
        <f t="shared" si="2"/>
        <v>0</v>
      </c>
      <c r="I43" s="34">
        <f t="shared" si="1"/>
        <v>0</v>
      </c>
    </row>
    <row r="44" spans="1:105" ht="20.100000000000001" customHeight="1" thickBot="1" x14ac:dyDescent="0.3">
      <c r="A44" s="91" t="s">
        <v>56</v>
      </c>
      <c r="B44" s="104">
        <v>48.52</v>
      </c>
      <c r="C44" s="101" t="s">
        <v>69</v>
      </c>
      <c r="D44" s="33"/>
      <c r="E44" s="55">
        <f t="shared" si="0"/>
        <v>0</v>
      </c>
      <c r="F44" s="108">
        <v>0</v>
      </c>
      <c r="G44" s="109">
        <v>0</v>
      </c>
      <c r="H44" s="54">
        <f t="shared" si="2"/>
        <v>0</v>
      </c>
      <c r="I44" s="34">
        <f t="shared" si="1"/>
        <v>0</v>
      </c>
    </row>
    <row r="45" spans="1:105" s="5" customFormat="1" ht="20.100000000000001" customHeight="1" thickBot="1" x14ac:dyDescent="0.3">
      <c r="A45" s="91" t="s">
        <v>41</v>
      </c>
      <c r="B45" s="104">
        <v>16.77</v>
      </c>
      <c r="C45" s="101" t="s">
        <v>69</v>
      </c>
      <c r="D45" s="33"/>
      <c r="E45" s="55">
        <f t="shared" si="0"/>
        <v>0</v>
      </c>
      <c r="F45" s="108">
        <v>0</v>
      </c>
      <c r="G45" s="109">
        <v>0</v>
      </c>
      <c r="H45" s="54">
        <f t="shared" si="2"/>
        <v>0</v>
      </c>
      <c r="I45" s="34">
        <f t="shared" si="1"/>
        <v>0</v>
      </c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</row>
    <row r="46" spans="1:105" s="5" customFormat="1" ht="20.100000000000001" customHeight="1" thickBot="1" x14ac:dyDescent="0.3">
      <c r="A46" s="91" t="s">
        <v>42</v>
      </c>
      <c r="B46" s="104">
        <v>33.549999999999997</v>
      </c>
      <c r="C46" s="101" t="s">
        <v>69</v>
      </c>
      <c r="D46" s="33"/>
      <c r="E46" s="55">
        <f t="shared" si="0"/>
        <v>0</v>
      </c>
      <c r="F46" s="108">
        <v>0</v>
      </c>
      <c r="G46" s="109">
        <v>0</v>
      </c>
      <c r="H46" s="54">
        <f t="shared" si="2"/>
        <v>0</v>
      </c>
      <c r="I46" s="34">
        <f t="shared" si="1"/>
        <v>0</v>
      </c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</row>
    <row r="47" spans="1:105" ht="20.100000000000001" customHeight="1" thickBot="1" x14ac:dyDescent="0.3">
      <c r="A47" s="93" t="s">
        <v>43</v>
      </c>
      <c r="B47" s="104">
        <v>41.94</v>
      </c>
      <c r="C47" s="101" t="s">
        <v>69</v>
      </c>
      <c r="D47" s="33"/>
      <c r="E47" s="55">
        <f t="shared" si="0"/>
        <v>0</v>
      </c>
      <c r="F47" s="108">
        <v>0</v>
      </c>
      <c r="G47" s="109">
        <v>0</v>
      </c>
      <c r="H47" s="54">
        <f t="shared" si="2"/>
        <v>0</v>
      </c>
      <c r="I47" s="34">
        <f t="shared" si="1"/>
        <v>0</v>
      </c>
    </row>
    <row r="48" spans="1:105" s="5" customFormat="1" ht="20.100000000000001" customHeight="1" thickBot="1" x14ac:dyDescent="0.3">
      <c r="A48" s="93" t="s">
        <v>44</v>
      </c>
      <c r="B48" s="104">
        <v>50.32</v>
      </c>
      <c r="C48" s="102" t="s">
        <v>69</v>
      </c>
      <c r="D48" s="33"/>
      <c r="E48" s="55">
        <f t="shared" si="0"/>
        <v>0</v>
      </c>
      <c r="F48" s="108">
        <v>0</v>
      </c>
      <c r="G48" s="109">
        <v>0</v>
      </c>
      <c r="H48" s="54">
        <f t="shared" si="2"/>
        <v>0</v>
      </c>
      <c r="I48" s="34">
        <f t="shared" si="1"/>
        <v>0</v>
      </c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</row>
    <row r="49" spans="1:105" ht="20.100000000000001" customHeight="1" thickBot="1" x14ac:dyDescent="0.3">
      <c r="A49" s="93" t="s">
        <v>57</v>
      </c>
      <c r="B49" s="104">
        <v>24.74</v>
      </c>
      <c r="C49" s="101" t="s">
        <v>69</v>
      </c>
      <c r="D49" s="33"/>
      <c r="E49" s="55">
        <f t="shared" si="0"/>
        <v>0</v>
      </c>
      <c r="F49" s="108">
        <v>0</v>
      </c>
      <c r="G49" s="109">
        <v>150</v>
      </c>
      <c r="H49" s="54">
        <f t="shared" si="2"/>
        <v>0</v>
      </c>
      <c r="I49" s="34">
        <f t="shared" si="1"/>
        <v>0</v>
      </c>
    </row>
    <row r="50" spans="1:105" ht="20.100000000000001" customHeight="1" thickBot="1" x14ac:dyDescent="0.3">
      <c r="A50" s="91" t="s">
        <v>94</v>
      </c>
      <c r="B50" s="104">
        <v>122.31</v>
      </c>
      <c r="C50" s="102" t="s">
        <v>69</v>
      </c>
      <c r="D50" s="33"/>
      <c r="E50" s="55">
        <f t="shared" si="0"/>
        <v>0</v>
      </c>
      <c r="F50" s="108">
        <v>0</v>
      </c>
      <c r="G50" s="109">
        <v>0</v>
      </c>
      <c r="H50" s="54">
        <f t="shared" si="2"/>
        <v>0</v>
      </c>
      <c r="I50" s="34">
        <f t="shared" si="1"/>
        <v>0</v>
      </c>
    </row>
    <row r="51" spans="1:105" ht="20.100000000000001" customHeight="1" thickBot="1" x14ac:dyDescent="0.3">
      <c r="A51" s="93" t="s">
        <v>58</v>
      </c>
      <c r="B51" s="104">
        <v>15.1</v>
      </c>
      <c r="C51" s="101" t="s">
        <v>68</v>
      </c>
      <c r="D51" s="33"/>
      <c r="E51" s="55">
        <f t="shared" si="0"/>
        <v>0</v>
      </c>
      <c r="F51" s="108">
        <v>0</v>
      </c>
      <c r="G51" s="109">
        <v>0</v>
      </c>
      <c r="H51" s="54">
        <f t="shared" si="2"/>
        <v>0</v>
      </c>
      <c r="I51" s="34">
        <f t="shared" si="1"/>
        <v>0</v>
      </c>
    </row>
    <row r="52" spans="1:105" ht="20.100000000000001" customHeight="1" thickBot="1" x14ac:dyDescent="0.3">
      <c r="A52" s="91" t="s">
        <v>95</v>
      </c>
      <c r="B52" s="104">
        <v>22.65</v>
      </c>
      <c r="C52" s="102" t="s">
        <v>68</v>
      </c>
      <c r="D52" s="33"/>
      <c r="E52" s="55">
        <f t="shared" si="0"/>
        <v>0</v>
      </c>
      <c r="F52" s="108">
        <v>0</v>
      </c>
      <c r="G52" s="109">
        <v>0</v>
      </c>
      <c r="H52" s="54">
        <f t="shared" si="2"/>
        <v>0</v>
      </c>
      <c r="I52" s="34">
        <f t="shared" si="1"/>
        <v>0</v>
      </c>
    </row>
    <row r="53" spans="1:105" ht="20.100000000000001" customHeight="1" thickBot="1" x14ac:dyDescent="0.3">
      <c r="A53" s="93" t="s">
        <v>59</v>
      </c>
      <c r="B53" s="104">
        <v>23.52</v>
      </c>
      <c r="C53" s="101" t="s">
        <v>68</v>
      </c>
      <c r="D53" s="33"/>
      <c r="E53" s="55">
        <f t="shared" si="0"/>
        <v>0</v>
      </c>
      <c r="F53" s="108">
        <v>1</v>
      </c>
      <c r="G53" s="109">
        <v>0</v>
      </c>
      <c r="H53" s="54">
        <f t="shared" si="2"/>
        <v>0</v>
      </c>
      <c r="I53" s="34">
        <f t="shared" si="1"/>
        <v>0</v>
      </c>
    </row>
    <row r="54" spans="1:105" s="5" customFormat="1" ht="20.100000000000001" customHeight="1" thickBot="1" x14ac:dyDescent="0.3">
      <c r="A54" s="91" t="s">
        <v>60</v>
      </c>
      <c r="B54" s="104">
        <v>21.01</v>
      </c>
      <c r="C54" s="101" t="s">
        <v>68</v>
      </c>
      <c r="D54" s="33"/>
      <c r="E54" s="55">
        <f t="shared" si="0"/>
        <v>0</v>
      </c>
      <c r="F54" s="108">
        <v>1</v>
      </c>
      <c r="G54" s="109">
        <v>0</v>
      </c>
      <c r="H54" s="54">
        <f t="shared" si="2"/>
        <v>0</v>
      </c>
      <c r="I54" s="34">
        <f t="shared" si="1"/>
        <v>0</v>
      </c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</row>
    <row r="55" spans="1:105" s="5" customFormat="1" ht="20.100000000000001" customHeight="1" thickBot="1" x14ac:dyDescent="0.3">
      <c r="A55" s="91" t="s">
        <v>61</v>
      </c>
      <c r="B55" s="104">
        <v>22.25</v>
      </c>
      <c r="C55" s="102" t="s">
        <v>68</v>
      </c>
      <c r="D55" s="33"/>
      <c r="E55" s="55">
        <f t="shared" si="0"/>
        <v>0</v>
      </c>
      <c r="F55" s="108">
        <v>1</v>
      </c>
      <c r="G55" s="109">
        <v>0</v>
      </c>
      <c r="H55" s="54">
        <f t="shared" si="2"/>
        <v>0</v>
      </c>
      <c r="I55" s="34">
        <f t="shared" si="1"/>
        <v>0</v>
      </c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</row>
    <row r="56" spans="1:105" ht="20.100000000000001" customHeight="1" thickBot="1" x14ac:dyDescent="0.3">
      <c r="A56" s="91" t="s">
        <v>25</v>
      </c>
      <c r="B56" s="104">
        <v>43.98</v>
      </c>
      <c r="C56" s="102" t="s">
        <v>68</v>
      </c>
      <c r="D56" s="33"/>
      <c r="E56" s="55">
        <f t="shared" si="0"/>
        <v>0</v>
      </c>
      <c r="F56" s="108">
        <v>0</v>
      </c>
      <c r="G56" s="109">
        <v>0</v>
      </c>
      <c r="H56" s="54">
        <f t="shared" si="2"/>
        <v>0</v>
      </c>
      <c r="I56" s="34">
        <f t="shared" si="1"/>
        <v>0</v>
      </c>
    </row>
    <row r="57" spans="1:105" ht="20.100000000000001" customHeight="1" thickBot="1" x14ac:dyDescent="0.3">
      <c r="A57" s="91" t="s">
        <v>23</v>
      </c>
      <c r="B57" s="104">
        <v>37.71</v>
      </c>
      <c r="C57" s="101" t="s">
        <v>68</v>
      </c>
      <c r="D57" s="33"/>
      <c r="E57" s="55">
        <f t="shared" si="0"/>
        <v>0</v>
      </c>
      <c r="F57" s="108">
        <v>0</v>
      </c>
      <c r="G57" s="109">
        <v>0</v>
      </c>
      <c r="H57" s="54">
        <f t="shared" si="2"/>
        <v>0</v>
      </c>
      <c r="I57" s="34">
        <f t="shared" si="1"/>
        <v>0</v>
      </c>
    </row>
    <row r="58" spans="1:105" ht="20.100000000000001" customHeight="1" thickBot="1" x14ac:dyDescent="0.3">
      <c r="A58" s="91" t="s">
        <v>24</v>
      </c>
      <c r="B58" s="104">
        <v>40.26</v>
      </c>
      <c r="C58" s="102" t="s">
        <v>68</v>
      </c>
      <c r="D58" s="33"/>
      <c r="E58" s="55">
        <f t="shared" si="0"/>
        <v>0</v>
      </c>
      <c r="F58" s="108">
        <v>0</v>
      </c>
      <c r="G58" s="109">
        <v>0</v>
      </c>
      <c r="H58" s="54">
        <f t="shared" si="2"/>
        <v>0</v>
      </c>
      <c r="I58" s="34">
        <f t="shared" si="1"/>
        <v>0</v>
      </c>
    </row>
    <row r="59" spans="1:105" s="5" customFormat="1" ht="20.100000000000001" customHeight="1" thickBot="1" x14ac:dyDescent="0.3">
      <c r="A59" s="91" t="s">
        <v>62</v>
      </c>
      <c r="B59" s="104">
        <v>78.53</v>
      </c>
      <c r="C59" s="101" t="s">
        <v>68</v>
      </c>
      <c r="D59" s="33"/>
      <c r="E59" s="55">
        <f t="shared" si="0"/>
        <v>0</v>
      </c>
      <c r="F59" s="108">
        <v>0</v>
      </c>
      <c r="G59" s="109">
        <v>0</v>
      </c>
      <c r="H59" s="54">
        <f t="shared" si="2"/>
        <v>0</v>
      </c>
      <c r="I59" s="34">
        <f t="shared" si="1"/>
        <v>0</v>
      </c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</row>
    <row r="60" spans="1:105" s="5" customFormat="1" ht="20.100000000000001" customHeight="1" thickBot="1" x14ac:dyDescent="0.3">
      <c r="A60" s="91" t="s">
        <v>63</v>
      </c>
      <c r="B60" s="104">
        <v>66.17</v>
      </c>
      <c r="C60" s="101" t="s">
        <v>68</v>
      </c>
      <c r="D60" s="33"/>
      <c r="E60" s="55">
        <f t="shared" si="0"/>
        <v>0</v>
      </c>
      <c r="F60" s="108">
        <v>0</v>
      </c>
      <c r="G60" s="109">
        <v>0</v>
      </c>
      <c r="H60" s="54">
        <f t="shared" si="2"/>
        <v>0</v>
      </c>
      <c r="I60" s="34">
        <f t="shared" si="1"/>
        <v>0</v>
      </c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</row>
    <row r="61" spans="1:105" s="5" customFormat="1" ht="20.100000000000001" customHeight="1" thickBot="1" x14ac:dyDescent="0.3">
      <c r="A61" s="91" t="s">
        <v>45</v>
      </c>
      <c r="B61" s="104">
        <v>100.86</v>
      </c>
      <c r="C61" s="101" t="s">
        <v>68</v>
      </c>
      <c r="D61" s="33"/>
      <c r="E61" s="55">
        <f t="shared" si="0"/>
        <v>0</v>
      </c>
      <c r="F61" s="108">
        <v>0</v>
      </c>
      <c r="G61" s="109">
        <v>0</v>
      </c>
      <c r="H61" s="54">
        <f t="shared" si="2"/>
        <v>0</v>
      </c>
      <c r="I61" s="34">
        <f t="shared" si="1"/>
        <v>0</v>
      </c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</row>
    <row r="62" spans="1:105" s="5" customFormat="1" ht="20.100000000000001" customHeight="1" thickBot="1" x14ac:dyDescent="0.3">
      <c r="A62" s="93" t="s">
        <v>79</v>
      </c>
      <c r="B62" s="104">
        <v>82.71</v>
      </c>
      <c r="C62" s="101" t="s">
        <v>68</v>
      </c>
      <c r="D62" s="33"/>
      <c r="E62" s="55">
        <f t="shared" si="0"/>
        <v>0</v>
      </c>
      <c r="F62" s="108">
        <v>0</v>
      </c>
      <c r="G62" s="109">
        <v>0</v>
      </c>
      <c r="H62" s="54">
        <f t="shared" si="2"/>
        <v>0</v>
      </c>
      <c r="I62" s="34">
        <f t="shared" si="1"/>
        <v>0</v>
      </c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</row>
    <row r="63" spans="1:105" s="5" customFormat="1" ht="20.100000000000001" customHeight="1" thickBot="1" x14ac:dyDescent="0.3">
      <c r="A63" s="91" t="s">
        <v>96</v>
      </c>
      <c r="B63" s="104">
        <v>126.07</v>
      </c>
      <c r="C63" s="101" t="s">
        <v>68</v>
      </c>
      <c r="D63" s="33"/>
      <c r="E63" s="55">
        <f t="shared" si="0"/>
        <v>0</v>
      </c>
      <c r="F63" s="108">
        <v>0</v>
      </c>
      <c r="G63" s="109">
        <v>0</v>
      </c>
      <c r="H63" s="54">
        <f t="shared" si="2"/>
        <v>0</v>
      </c>
      <c r="I63" s="34">
        <f t="shared" si="1"/>
        <v>0</v>
      </c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</row>
    <row r="64" spans="1:105" s="5" customFormat="1" ht="20.100000000000001" customHeight="1" thickBot="1" x14ac:dyDescent="0.3">
      <c r="A64" s="91" t="s">
        <v>46</v>
      </c>
      <c r="B64" s="104">
        <v>204.98</v>
      </c>
      <c r="C64" s="101" t="s">
        <v>68</v>
      </c>
      <c r="D64" s="33"/>
      <c r="E64" s="55">
        <f t="shared" si="0"/>
        <v>0</v>
      </c>
      <c r="F64" s="108">
        <v>0</v>
      </c>
      <c r="G64" s="109">
        <v>0</v>
      </c>
      <c r="H64" s="54">
        <f t="shared" si="2"/>
        <v>0</v>
      </c>
      <c r="I64" s="34">
        <f t="shared" si="1"/>
        <v>0</v>
      </c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</row>
    <row r="65" spans="1:105" s="5" customFormat="1" ht="20.100000000000001" customHeight="1" thickBot="1" x14ac:dyDescent="0.3">
      <c r="A65" s="91" t="s">
        <v>2</v>
      </c>
      <c r="B65" s="104">
        <v>15.89</v>
      </c>
      <c r="C65" s="101" t="s">
        <v>68</v>
      </c>
      <c r="D65" s="33"/>
      <c r="E65" s="55">
        <f t="shared" si="0"/>
        <v>0</v>
      </c>
      <c r="F65" s="108">
        <v>3</v>
      </c>
      <c r="G65" s="109">
        <v>0</v>
      </c>
      <c r="H65" s="54">
        <f t="shared" si="2"/>
        <v>0</v>
      </c>
      <c r="I65" s="34">
        <f t="shared" si="1"/>
        <v>0</v>
      </c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</row>
    <row r="66" spans="1:105" s="5" customFormat="1" ht="20.100000000000001" customHeight="1" thickBot="1" x14ac:dyDescent="0.3">
      <c r="A66" s="91" t="s">
        <v>64</v>
      </c>
      <c r="B66" s="104">
        <v>9.01</v>
      </c>
      <c r="C66" s="101" t="s">
        <v>0</v>
      </c>
      <c r="D66" s="33"/>
      <c r="E66" s="55">
        <f t="shared" si="0"/>
        <v>0</v>
      </c>
      <c r="F66" s="108">
        <v>0</v>
      </c>
      <c r="G66" s="109">
        <v>0</v>
      </c>
      <c r="H66" s="54">
        <f t="shared" si="2"/>
        <v>0</v>
      </c>
      <c r="I66" s="34">
        <f t="shared" si="1"/>
        <v>0</v>
      </c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</row>
    <row r="67" spans="1:105" s="5" customFormat="1" ht="20.100000000000001" customHeight="1" thickBot="1" x14ac:dyDescent="0.3">
      <c r="A67" s="91" t="s">
        <v>3</v>
      </c>
      <c r="B67" s="104">
        <v>12.41</v>
      </c>
      <c r="C67" s="101" t="s">
        <v>0</v>
      </c>
      <c r="D67" s="42"/>
      <c r="E67" s="56">
        <f t="shared" si="0"/>
        <v>0</v>
      </c>
      <c r="F67" s="108">
        <v>0</v>
      </c>
      <c r="G67" s="109">
        <v>0</v>
      </c>
      <c r="H67" s="54">
        <f t="shared" si="2"/>
        <v>0</v>
      </c>
      <c r="I67" s="57">
        <f t="shared" si="1"/>
        <v>0</v>
      </c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</row>
    <row r="68" spans="1:105" s="5" customFormat="1" ht="20.100000000000001" customHeight="1" thickBot="1" x14ac:dyDescent="0.3">
      <c r="A68" s="91" t="s">
        <v>4</v>
      </c>
      <c r="B68" s="104">
        <v>25.2</v>
      </c>
      <c r="C68" s="101" t="s">
        <v>0</v>
      </c>
      <c r="D68" s="71"/>
      <c r="E68" s="56">
        <f t="shared" si="0"/>
        <v>0</v>
      </c>
      <c r="F68" s="108">
        <v>0</v>
      </c>
      <c r="G68" s="109">
        <v>0</v>
      </c>
      <c r="H68" s="54">
        <f t="shared" si="2"/>
        <v>0</v>
      </c>
      <c r="I68" s="57">
        <f t="shared" si="1"/>
        <v>0</v>
      </c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</row>
    <row r="69" spans="1:105" s="5" customFormat="1" ht="20.100000000000001" customHeight="1" thickBot="1" x14ac:dyDescent="0.3">
      <c r="A69" s="91" t="s">
        <v>65</v>
      </c>
      <c r="B69" s="104">
        <v>10.119999999999999</v>
      </c>
      <c r="C69" s="101" t="s">
        <v>0</v>
      </c>
      <c r="D69" s="71"/>
      <c r="E69" s="56">
        <f t="shared" si="0"/>
        <v>0</v>
      </c>
      <c r="F69" s="108">
        <v>0</v>
      </c>
      <c r="G69" s="109">
        <v>0</v>
      </c>
      <c r="H69" s="54">
        <f t="shared" si="2"/>
        <v>0</v>
      </c>
      <c r="I69" s="57">
        <f t="shared" si="1"/>
        <v>0</v>
      </c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</row>
    <row r="70" spans="1:105" s="5" customFormat="1" ht="20.100000000000001" customHeight="1" thickBot="1" x14ac:dyDescent="0.3">
      <c r="A70" s="91" t="s">
        <v>47</v>
      </c>
      <c r="B70" s="104">
        <v>8.4</v>
      </c>
      <c r="C70" s="101" t="s">
        <v>0</v>
      </c>
      <c r="D70" s="71"/>
      <c r="E70" s="56">
        <f t="shared" ref="E70:E73" si="3">ROUND(D70-(D70*0.2),2)</f>
        <v>0</v>
      </c>
      <c r="F70" s="108">
        <v>0</v>
      </c>
      <c r="G70" s="109">
        <v>0</v>
      </c>
      <c r="H70" s="54">
        <f t="shared" si="2"/>
        <v>0</v>
      </c>
      <c r="I70" s="57">
        <f t="shared" ref="I70:I73" si="4">E70*G70</f>
        <v>0</v>
      </c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</row>
    <row r="71" spans="1:105" s="5" customFormat="1" ht="20.100000000000001" customHeight="1" thickBot="1" x14ac:dyDescent="0.3">
      <c r="A71" s="91" t="s">
        <v>80</v>
      </c>
      <c r="B71" s="104">
        <v>5.82</v>
      </c>
      <c r="C71" s="102" t="s">
        <v>97</v>
      </c>
      <c r="D71" s="71"/>
      <c r="E71" s="56">
        <f t="shared" si="3"/>
        <v>0</v>
      </c>
      <c r="F71" s="108">
        <v>0</v>
      </c>
      <c r="G71" s="109">
        <v>0</v>
      </c>
      <c r="H71" s="54">
        <f t="shared" ref="H71:H73" si="5">F71*D71</f>
        <v>0</v>
      </c>
      <c r="I71" s="57">
        <f t="shared" si="4"/>
        <v>0</v>
      </c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</row>
    <row r="72" spans="1:105" s="5" customFormat="1" ht="20.100000000000001" customHeight="1" thickBot="1" x14ac:dyDescent="0.3">
      <c r="A72" s="91" t="s">
        <v>66</v>
      </c>
      <c r="B72" s="104">
        <v>141.16999999999999</v>
      </c>
      <c r="C72" s="102" t="s">
        <v>68</v>
      </c>
      <c r="D72" s="71"/>
      <c r="E72" s="56">
        <f t="shared" si="3"/>
        <v>0</v>
      </c>
      <c r="F72" s="108">
        <v>0</v>
      </c>
      <c r="G72" s="109">
        <v>0</v>
      </c>
      <c r="H72" s="54">
        <f t="shared" si="5"/>
        <v>0</v>
      </c>
      <c r="I72" s="57">
        <f t="shared" si="4"/>
        <v>0</v>
      </c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</row>
    <row r="73" spans="1:105" s="5" customFormat="1" ht="20.100000000000001" customHeight="1" thickBot="1" x14ac:dyDescent="0.3">
      <c r="A73" s="97" t="s">
        <v>67</v>
      </c>
      <c r="B73" s="105">
        <v>114.71</v>
      </c>
      <c r="C73" s="103" t="s">
        <v>68</v>
      </c>
      <c r="D73" s="71"/>
      <c r="E73" s="56">
        <f t="shared" si="3"/>
        <v>0</v>
      </c>
      <c r="F73" s="110">
        <v>0</v>
      </c>
      <c r="G73" s="111">
        <v>0</v>
      </c>
      <c r="H73" s="54">
        <f t="shared" si="5"/>
        <v>0</v>
      </c>
      <c r="I73" s="57">
        <f t="shared" si="4"/>
        <v>0</v>
      </c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</row>
    <row r="74" spans="1:105" s="5" customFormat="1" ht="33.75" customHeight="1" thickBot="1" x14ac:dyDescent="0.3">
      <c r="A74" s="62" t="s">
        <v>98</v>
      </c>
      <c r="B74" s="128" t="s">
        <v>99</v>
      </c>
      <c r="C74" s="129"/>
      <c r="D74" s="129"/>
      <c r="E74" s="129"/>
      <c r="F74" s="129"/>
      <c r="G74" s="130"/>
      <c r="H74" s="58">
        <v>1181.68</v>
      </c>
      <c r="I74" s="61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</row>
    <row r="75" spans="1:105" s="5" customFormat="1" ht="20.100000000000001" customHeight="1" thickBot="1" x14ac:dyDescent="0.3">
      <c r="A75" s="35" t="s">
        <v>81</v>
      </c>
      <c r="B75" s="59"/>
      <c r="C75" s="36"/>
      <c r="D75" s="37"/>
      <c r="E75" s="38"/>
      <c r="F75" s="39"/>
      <c r="G75" s="40"/>
      <c r="H75" s="39"/>
      <c r="I75" s="60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</row>
    <row r="76" spans="1:105" s="5" customFormat="1" ht="20.100000000000001" customHeight="1" thickBot="1" x14ac:dyDescent="0.4">
      <c r="A76" s="72" t="s">
        <v>109</v>
      </c>
      <c r="B76" s="75">
        <v>146</v>
      </c>
      <c r="C76" s="76" t="s">
        <v>110</v>
      </c>
      <c r="D76" s="77"/>
      <c r="E76" s="78">
        <v>116.8</v>
      </c>
      <c r="F76" s="112">
        <v>10</v>
      </c>
      <c r="G76" s="113">
        <v>0</v>
      </c>
      <c r="H76" s="54">
        <f t="shared" ref="H76:H94" si="6">F76*D76</f>
        <v>0</v>
      </c>
      <c r="I76" s="57">
        <f t="shared" ref="I76:I94" si="7">E76*G76</f>
        <v>0</v>
      </c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</row>
    <row r="77" spans="1:105" s="5" customFormat="1" ht="20.100000000000001" customHeight="1" thickBot="1" x14ac:dyDescent="0.4">
      <c r="A77" s="73" t="s">
        <v>111</v>
      </c>
      <c r="B77" s="79">
        <v>196</v>
      </c>
      <c r="C77" s="80" t="s">
        <v>112</v>
      </c>
      <c r="D77" s="81"/>
      <c r="E77" s="82">
        <v>156.80000000000001</v>
      </c>
      <c r="F77" s="114">
        <v>8</v>
      </c>
      <c r="G77" s="115">
        <v>0</v>
      </c>
      <c r="H77" s="54">
        <f t="shared" si="6"/>
        <v>0</v>
      </c>
      <c r="I77" s="57">
        <f t="shared" si="7"/>
        <v>0</v>
      </c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</row>
    <row r="78" spans="1:105" s="5" customFormat="1" ht="20.100000000000001" customHeight="1" thickBot="1" x14ac:dyDescent="0.4">
      <c r="A78" s="73" t="s">
        <v>113</v>
      </c>
      <c r="B78" s="79">
        <v>246</v>
      </c>
      <c r="C78" s="80" t="s">
        <v>110</v>
      </c>
      <c r="D78" s="81"/>
      <c r="E78" s="82">
        <v>196.8</v>
      </c>
      <c r="F78" s="114">
        <v>4</v>
      </c>
      <c r="G78" s="115">
        <v>0</v>
      </c>
      <c r="H78" s="54">
        <f t="shared" si="6"/>
        <v>0</v>
      </c>
      <c r="I78" s="57">
        <f t="shared" si="7"/>
        <v>0</v>
      </c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</row>
    <row r="79" spans="1:105" s="5" customFormat="1" ht="20.100000000000001" customHeight="1" thickBot="1" x14ac:dyDescent="0.4">
      <c r="A79" s="73" t="s">
        <v>114</v>
      </c>
      <c r="B79" s="79">
        <v>42.6</v>
      </c>
      <c r="C79" s="80" t="s">
        <v>110</v>
      </c>
      <c r="D79" s="81"/>
      <c r="E79" s="82">
        <v>34.08</v>
      </c>
      <c r="F79" s="114">
        <v>1</v>
      </c>
      <c r="G79" s="115">
        <v>0</v>
      </c>
      <c r="H79" s="54">
        <f t="shared" si="6"/>
        <v>0</v>
      </c>
      <c r="I79" s="57">
        <f t="shared" si="7"/>
        <v>0</v>
      </c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</row>
    <row r="80" spans="1:105" s="5" customFormat="1" ht="20.100000000000001" customHeight="1" thickBot="1" x14ac:dyDescent="0.4">
      <c r="A80" s="73" t="s">
        <v>115</v>
      </c>
      <c r="B80" s="79">
        <v>52</v>
      </c>
      <c r="C80" s="83" t="s">
        <v>110</v>
      </c>
      <c r="D80" s="81"/>
      <c r="E80" s="82">
        <v>41.6</v>
      </c>
      <c r="F80" s="114">
        <v>1</v>
      </c>
      <c r="G80" s="115">
        <v>0</v>
      </c>
      <c r="H80" s="54">
        <f t="shared" si="6"/>
        <v>0</v>
      </c>
      <c r="I80" s="57">
        <f t="shared" si="7"/>
        <v>0</v>
      </c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</row>
    <row r="81" spans="1:105" s="5" customFormat="1" ht="23.45" customHeight="1" thickBot="1" x14ac:dyDescent="0.4">
      <c r="A81" s="73" t="s">
        <v>116</v>
      </c>
      <c r="B81" s="79">
        <v>57</v>
      </c>
      <c r="C81" s="83" t="s">
        <v>110</v>
      </c>
      <c r="D81" s="81"/>
      <c r="E81" s="82">
        <v>45.6</v>
      </c>
      <c r="F81" s="114">
        <v>7</v>
      </c>
      <c r="G81" s="115">
        <v>0</v>
      </c>
      <c r="H81" s="54">
        <f t="shared" si="6"/>
        <v>0</v>
      </c>
      <c r="I81" s="57">
        <f t="shared" si="7"/>
        <v>0</v>
      </c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</row>
    <row r="82" spans="1:105" s="5" customFormat="1" ht="23.45" customHeight="1" thickBot="1" x14ac:dyDescent="0.4">
      <c r="A82" s="73" t="s">
        <v>117</v>
      </c>
      <c r="B82" s="79">
        <v>11</v>
      </c>
      <c r="C82" s="83" t="s">
        <v>110</v>
      </c>
      <c r="D82" s="81"/>
      <c r="E82" s="82">
        <v>8.8000000000000007</v>
      </c>
      <c r="F82" s="114">
        <v>2</v>
      </c>
      <c r="G82" s="115">
        <v>0</v>
      </c>
      <c r="H82" s="54">
        <f t="shared" si="6"/>
        <v>0</v>
      </c>
      <c r="I82" s="57">
        <f t="shared" si="7"/>
        <v>0</v>
      </c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</row>
    <row r="83" spans="1:105" s="5" customFormat="1" ht="23.45" customHeight="1" thickBot="1" x14ac:dyDescent="0.4">
      <c r="A83" s="73" t="s">
        <v>118</v>
      </c>
      <c r="B83" s="79">
        <v>17</v>
      </c>
      <c r="C83" s="83" t="s">
        <v>112</v>
      </c>
      <c r="D83" s="81"/>
      <c r="E83" s="82">
        <v>13.6</v>
      </c>
      <c r="F83" s="114">
        <v>5</v>
      </c>
      <c r="G83" s="115">
        <v>0</v>
      </c>
      <c r="H83" s="54">
        <f t="shared" si="6"/>
        <v>0</v>
      </c>
      <c r="I83" s="57">
        <f t="shared" si="7"/>
        <v>0</v>
      </c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</row>
    <row r="84" spans="1:105" s="5" customFormat="1" ht="23.45" customHeight="1" thickBot="1" x14ac:dyDescent="0.4">
      <c r="A84" s="73" t="s">
        <v>119</v>
      </c>
      <c r="B84" s="79">
        <v>7.5</v>
      </c>
      <c r="C84" s="83" t="s">
        <v>112</v>
      </c>
      <c r="D84" s="81"/>
      <c r="E84" s="82">
        <v>6</v>
      </c>
      <c r="F84" s="114">
        <v>0</v>
      </c>
      <c r="G84" s="115">
        <v>0</v>
      </c>
      <c r="H84" s="54">
        <f t="shared" si="6"/>
        <v>0</v>
      </c>
      <c r="I84" s="57">
        <f t="shared" si="7"/>
        <v>0</v>
      </c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</row>
    <row r="85" spans="1:105" s="5" customFormat="1" ht="23.45" customHeight="1" thickBot="1" x14ac:dyDescent="0.4">
      <c r="A85" s="73" t="s">
        <v>120</v>
      </c>
      <c r="B85" s="79">
        <v>22</v>
      </c>
      <c r="C85" s="83" t="s">
        <v>110</v>
      </c>
      <c r="D85" s="81"/>
      <c r="E85" s="82">
        <v>17.600000000000001</v>
      </c>
      <c r="F85" s="114">
        <v>10</v>
      </c>
      <c r="G85" s="115">
        <v>0</v>
      </c>
      <c r="H85" s="54">
        <f t="shared" si="6"/>
        <v>0</v>
      </c>
      <c r="I85" s="57">
        <f t="shared" si="7"/>
        <v>0</v>
      </c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</row>
    <row r="86" spans="1:105" s="5" customFormat="1" ht="23.45" customHeight="1" thickBot="1" x14ac:dyDescent="0.4">
      <c r="A86" s="73" t="s">
        <v>121</v>
      </c>
      <c r="B86" s="79">
        <v>99</v>
      </c>
      <c r="C86" s="83" t="s">
        <v>69</v>
      </c>
      <c r="D86" s="81"/>
      <c r="E86" s="82">
        <v>79.2</v>
      </c>
      <c r="F86" s="114">
        <v>10</v>
      </c>
      <c r="G86" s="115">
        <v>0</v>
      </c>
      <c r="H86" s="54">
        <f t="shared" si="6"/>
        <v>0</v>
      </c>
      <c r="I86" s="57">
        <f t="shared" si="7"/>
        <v>0</v>
      </c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</row>
    <row r="87" spans="1:105" s="5" customFormat="1" ht="23.45" customHeight="1" thickBot="1" x14ac:dyDescent="0.4">
      <c r="A87" s="73" t="s">
        <v>122</v>
      </c>
      <c r="B87" s="79">
        <v>85</v>
      </c>
      <c r="C87" s="83" t="s">
        <v>69</v>
      </c>
      <c r="D87" s="81"/>
      <c r="E87" s="82">
        <v>68</v>
      </c>
      <c r="F87" s="114">
        <v>20</v>
      </c>
      <c r="G87" s="115">
        <v>0</v>
      </c>
      <c r="H87" s="54">
        <f t="shared" si="6"/>
        <v>0</v>
      </c>
      <c r="I87" s="57">
        <f t="shared" si="7"/>
        <v>0</v>
      </c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</row>
    <row r="88" spans="1:105" s="5" customFormat="1" ht="23.45" customHeight="1" thickBot="1" x14ac:dyDescent="0.4">
      <c r="A88" s="73" t="s">
        <v>123</v>
      </c>
      <c r="B88" s="79">
        <v>30</v>
      </c>
      <c r="C88" s="83" t="s">
        <v>112</v>
      </c>
      <c r="D88" s="81"/>
      <c r="E88" s="82">
        <v>24</v>
      </c>
      <c r="F88" s="114">
        <v>6</v>
      </c>
      <c r="G88" s="115">
        <v>0</v>
      </c>
      <c r="H88" s="54">
        <f t="shared" si="6"/>
        <v>0</v>
      </c>
      <c r="I88" s="57">
        <f t="shared" si="7"/>
        <v>0</v>
      </c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</row>
    <row r="89" spans="1:105" s="5" customFormat="1" ht="23.45" customHeight="1" thickBot="1" x14ac:dyDescent="0.4">
      <c r="A89" s="73" t="s">
        <v>124</v>
      </c>
      <c r="B89" s="79">
        <v>49</v>
      </c>
      <c r="C89" s="83" t="s">
        <v>112</v>
      </c>
      <c r="D89" s="81"/>
      <c r="E89" s="82">
        <v>39.200000000000003</v>
      </c>
      <c r="F89" s="114">
        <v>2</v>
      </c>
      <c r="G89" s="115">
        <v>0</v>
      </c>
      <c r="H89" s="54">
        <f t="shared" si="6"/>
        <v>0</v>
      </c>
      <c r="I89" s="57">
        <f t="shared" si="7"/>
        <v>0</v>
      </c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</row>
    <row r="90" spans="1:105" s="5" customFormat="1" ht="23.45" customHeight="1" thickBot="1" x14ac:dyDescent="0.4">
      <c r="A90" s="73" t="s">
        <v>125</v>
      </c>
      <c r="B90" s="79">
        <v>74</v>
      </c>
      <c r="C90" s="80" t="s">
        <v>110</v>
      </c>
      <c r="D90" s="81"/>
      <c r="E90" s="82">
        <v>59.2</v>
      </c>
      <c r="F90" s="114">
        <v>6</v>
      </c>
      <c r="G90" s="115">
        <v>0</v>
      </c>
      <c r="H90" s="54">
        <f t="shared" si="6"/>
        <v>0</v>
      </c>
      <c r="I90" s="57">
        <f t="shared" si="7"/>
        <v>0</v>
      </c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</row>
    <row r="91" spans="1:105" s="5" customFormat="1" ht="23.45" customHeight="1" thickBot="1" x14ac:dyDescent="0.4">
      <c r="A91" s="73" t="s">
        <v>126</v>
      </c>
      <c r="B91" s="79">
        <v>85</v>
      </c>
      <c r="C91" s="80" t="s">
        <v>110</v>
      </c>
      <c r="D91" s="81"/>
      <c r="E91" s="82">
        <v>68</v>
      </c>
      <c r="F91" s="114">
        <v>1</v>
      </c>
      <c r="G91" s="115">
        <v>0</v>
      </c>
      <c r="H91" s="54">
        <f t="shared" si="6"/>
        <v>0</v>
      </c>
      <c r="I91" s="57">
        <f t="shared" si="7"/>
        <v>0</v>
      </c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</row>
    <row r="92" spans="1:105" s="5" customFormat="1" ht="23.45" customHeight="1" thickBot="1" x14ac:dyDescent="0.4">
      <c r="A92" s="73" t="s">
        <v>127</v>
      </c>
      <c r="B92" s="79">
        <v>15</v>
      </c>
      <c r="C92" s="83" t="s">
        <v>110</v>
      </c>
      <c r="D92" s="81"/>
      <c r="E92" s="82">
        <v>12</v>
      </c>
      <c r="F92" s="114">
        <v>30</v>
      </c>
      <c r="G92" s="115">
        <v>0</v>
      </c>
      <c r="H92" s="54">
        <f t="shared" si="6"/>
        <v>0</v>
      </c>
      <c r="I92" s="57">
        <f t="shared" si="7"/>
        <v>0</v>
      </c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</row>
    <row r="93" spans="1:105" s="5" customFormat="1" ht="23.45" customHeight="1" thickBot="1" x14ac:dyDescent="0.4">
      <c r="A93" s="73" t="s">
        <v>128</v>
      </c>
      <c r="B93" s="84">
        <v>196</v>
      </c>
      <c r="C93" s="85" t="s">
        <v>110</v>
      </c>
      <c r="D93" s="81"/>
      <c r="E93" s="82">
        <v>156.80000000000001</v>
      </c>
      <c r="F93" s="114">
        <v>0</v>
      </c>
      <c r="G93" s="115">
        <v>0</v>
      </c>
      <c r="H93" s="54">
        <f t="shared" si="6"/>
        <v>0</v>
      </c>
      <c r="I93" s="57">
        <f t="shared" si="7"/>
        <v>0</v>
      </c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</row>
    <row r="94" spans="1:105" s="5" customFormat="1" ht="23.45" customHeight="1" thickBot="1" x14ac:dyDescent="0.4">
      <c r="A94" s="74" t="s">
        <v>129</v>
      </c>
      <c r="B94" s="86">
        <v>89</v>
      </c>
      <c r="C94" s="87" t="s">
        <v>130</v>
      </c>
      <c r="D94" s="88"/>
      <c r="E94" s="89">
        <v>71.2</v>
      </c>
      <c r="F94" s="116">
        <v>0</v>
      </c>
      <c r="G94" s="117">
        <v>0</v>
      </c>
      <c r="H94" s="54">
        <f t="shared" si="6"/>
        <v>0</v>
      </c>
      <c r="I94" s="57">
        <f t="shared" si="7"/>
        <v>0</v>
      </c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</row>
    <row r="95" spans="1:105" s="5" customFormat="1" ht="20.100000000000001" customHeight="1" thickBot="1" x14ac:dyDescent="0.3">
      <c r="A95" s="131" t="s">
        <v>18</v>
      </c>
      <c r="B95" s="132"/>
      <c r="C95" s="132"/>
      <c r="D95" s="132"/>
      <c r="E95" s="132"/>
      <c r="F95" s="132"/>
      <c r="G95" s="133"/>
      <c r="H95" s="24">
        <f>SUM(H6:H94)</f>
        <v>1181.68</v>
      </c>
      <c r="I95" s="24">
        <f>SUM(I6:I94)</f>
        <v>0</v>
      </c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</row>
    <row r="96" spans="1:105" s="5" customFormat="1" ht="20.100000000000001" customHeight="1" thickBot="1" x14ac:dyDescent="0.3">
      <c r="A96" s="41"/>
      <c r="B96" s="25"/>
      <c r="C96" s="41"/>
      <c r="D96" s="63"/>
      <c r="E96" s="21"/>
      <c r="F96" s="63"/>
      <c r="G96" s="63"/>
      <c r="H96" s="10" t="s">
        <v>100</v>
      </c>
      <c r="I96" s="10" t="s">
        <v>12</v>
      </c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</row>
    <row r="97" spans="1:9" ht="45" customHeight="1" x14ac:dyDescent="0.25">
      <c r="A97" s="127" t="s">
        <v>13</v>
      </c>
      <c r="B97" s="127"/>
      <c r="C97" s="127"/>
      <c r="D97" s="127"/>
      <c r="E97" s="127"/>
      <c r="F97" s="127"/>
      <c r="G97" s="127"/>
      <c r="H97" s="127"/>
      <c r="I97" s="127"/>
    </row>
    <row r="98" spans="1:9" x14ac:dyDescent="0.25">
      <c r="B98"/>
      <c r="C98"/>
      <c r="D98"/>
      <c r="E98"/>
      <c r="F98" s="21"/>
      <c r="G98" s="21"/>
      <c r="I98" s="21"/>
    </row>
    <row r="99" spans="1:9" ht="15.75" x14ac:dyDescent="0.25">
      <c r="A99" t="s">
        <v>14</v>
      </c>
      <c r="B99"/>
      <c r="C99"/>
      <c r="D99" s="118"/>
      <c r="E99" s="118"/>
      <c r="F99" s="118"/>
      <c r="G99" s="118"/>
      <c r="H99" s="118"/>
      <c r="I99" s="21"/>
    </row>
    <row r="100" spans="1:9" ht="15.75" x14ac:dyDescent="0.25">
      <c r="D100" s="44"/>
      <c r="E100" s="45"/>
      <c r="F100" s="45"/>
      <c r="G100" s="45"/>
      <c r="H100" s="45"/>
    </row>
    <row r="101" spans="1:9" ht="15.75" x14ac:dyDescent="0.25">
      <c r="D101" s="44"/>
      <c r="E101" s="45"/>
      <c r="F101" s="45"/>
      <c r="G101" s="45"/>
      <c r="H101" s="45"/>
    </row>
    <row r="102" spans="1:9" ht="15.75" x14ac:dyDescent="0.25">
      <c r="D102" s="44"/>
      <c r="E102" s="45"/>
      <c r="F102" s="45"/>
      <c r="G102" s="45"/>
      <c r="H102" s="45"/>
    </row>
    <row r="103" spans="1:9" ht="15.75" x14ac:dyDescent="0.25">
      <c r="D103" s="44"/>
      <c r="E103" s="46"/>
      <c r="F103" s="45"/>
      <c r="G103" s="45"/>
      <c r="H103" s="45"/>
    </row>
  </sheetData>
  <sheetProtection algorithmName="SHA-512" hashValue="qqKTGl1B3CWqrXabhdolSngF9fx8kw6mnw/PsRZpt7KAkIhPwZUkQYc8TCwlaO7sRDYSJkI5GH7HEgJGV5Qj0Q==" saltValue="SzWhZ8hu6qw4HIIV4lKJew==" spinCount="100000" sheet="1" objects="1" scenarios="1"/>
  <mergeCells count="7">
    <mergeCell ref="D99:H99"/>
    <mergeCell ref="A1:I1"/>
    <mergeCell ref="A2:I2"/>
    <mergeCell ref="B4:C4"/>
    <mergeCell ref="A97:I97"/>
    <mergeCell ref="B74:G74"/>
    <mergeCell ref="A95:G95"/>
  </mergeCells>
  <pageMargins left="0.7" right="0.7" top="0.75" bottom="0.75" header="0.3" footer="0.3"/>
  <pageSetup paperSize="9" scale="34" orientation="portrait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G32"/>
  <sheetViews>
    <sheetView view="pageBreakPreview" topLeftCell="A10" zoomScale="70" zoomScaleNormal="70" zoomScaleSheetLayoutView="70" workbookViewId="0">
      <selection activeCell="E6" sqref="E6:E17"/>
    </sheetView>
  </sheetViews>
  <sheetFormatPr baseColWidth="10" defaultRowHeight="15" x14ac:dyDescent="0.25"/>
  <cols>
    <col min="1" max="1" width="33.5703125" customWidth="1"/>
    <col min="2" max="2" width="18.5703125" customWidth="1"/>
    <col min="3" max="5" width="19.85546875" customWidth="1"/>
    <col min="6" max="6" width="23.42578125" customWidth="1"/>
    <col min="7" max="7" width="25.85546875" customWidth="1"/>
  </cols>
  <sheetData>
    <row r="1" spans="1:7" ht="18" x14ac:dyDescent="0.25">
      <c r="A1" s="160" t="s">
        <v>82</v>
      </c>
      <c r="B1" s="161"/>
      <c r="C1" s="161"/>
      <c r="D1" s="161"/>
      <c r="E1" s="161"/>
      <c r="F1" s="161"/>
      <c r="G1" s="162"/>
    </row>
    <row r="2" spans="1:7" ht="18.75" thickBot="1" x14ac:dyDescent="0.3">
      <c r="A2" s="163" t="s">
        <v>15</v>
      </c>
      <c r="B2" s="164"/>
      <c r="C2" s="164"/>
      <c r="D2" s="164"/>
      <c r="E2" s="164"/>
      <c r="F2" s="164"/>
      <c r="G2" s="165"/>
    </row>
    <row r="5" spans="1:7" ht="90" x14ac:dyDescent="0.25">
      <c r="A5" s="11"/>
      <c r="B5" s="12" t="s">
        <v>21</v>
      </c>
      <c r="C5" s="13" t="s">
        <v>16</v>
      </c>
      <c r="D5" s="14" t="s">
        <v>19</v>
      </c>
      <c r="E5" s="14" t="s">
        <v>70</v>
      </c>
      <c r="F5" s="14" t="s">
        <v>71</v>
      </c>
      <c r="G5" s="15" t="s">
        <v>22</v>
      </c>
    </row>
    <row r="6" spans="1:7" s="63" customFormat="1" x14ac:dyDescent="0.25">
      <c r="A6" s="166" t="s">
        <v>106</v>
      </c>
      <c r="B6" s="140">
        <v>3460</v>
      </c>
      <c r="C6" s="140">
        <v>35.58</v>
      </c>
      <c r="D6" s="146" t="s">
        <v>27</v>
      </c>
      <c r="E6" s="148"/>
      <c r="F6" s="143">
        <f>SUM(E6:E13)</f>
        <v>0</v>
      </c>
      <c r="G6" s="151">
        <f>F6*B6</f>
        <v>0</v>
      </c>
    </row>
    <row r="7" spans="1:7" s="63" customFormat="1" ht="30" customHeight="1" x14ac:dyDescent="0.25">
      <c r="A7" s="166"/>
      <c r="B7" s="141"/>
      <c r="C7" s="141"/>
      <c r="D7" s="147"/>
      <c r="E7" s="149"/>
      <c r="F7" s="144"/>
      <c r="G7" s="151"/>
    </row>
    <row r="8" spans="1:7" s="63" customFormat="1" x14ac:dyDescent="0.25">
      <c r="A8" s="166"/>
      <c r="B8" s="141"/>
      <c r="C8" s="141"/>
      <c r="D8" s="146" t="s">
        <v>28</v>
      </c>
      <c r="E8" s="148"/>
      <c r="F8" s="144"/>
      <c r="G8" s="151"/>
    </row>
    <row r="9" spans="1:7" s="63" customFormat="1" ht="39.75" customHeight="1" x14ac:dyDescent="0.25">
      <c r="A9" s="166"/>
      <c r="B9" s="142"/>
      <c r="C9" s="141"/>
      <c r="D9" s="147"/>
      <c r="E9" s="149"/>
      <c r="F9" s="144"/>
      <c r="G9" s="151"/>
    </row>
    <row r="10" spans="1:7" x14ac:dyDescent="0.25">
      <c r="A10" s="166" t="s">
        <v>107</v>
      </c>
      <c r="B10" s="140">
        <v>840</v>
      </c>
      <c r="C10" s="141"/>
      <c r="D10" s="146" t="s">
        <v>26</v>
      </c>
      <c r="E10" s="148"/>
      <c r="F10" s="144"/>
      <c r="G10" s="151">
        <f>F6*B10</f>
        <v>0</v>
      </c>
    </row>
    <row r="11" spans="1:7" ht="30" customHeight="1" x14ac:dyDescent="0.25">
      <c r="A11" s="166"/>
      <c r="B11" s="141"/>
      <c r="C11" s="141"/>
      <c r="D11" s="147"/>
      <c r="E11" s="149"/>
      <c r="F11" s="144"/>
      <c r="G11" s="151"/>
    </row>
    <row r="12" spans="1:7" x14ac:dyDescent="0.25">
      <c r="A12" s="166"/>
      <c r="B12" s="141"/>
      <c r="C12" s="141"/>
      <c r="D12" s="146" t="s">
        <v>20</v>
      </c>
      <c r="E12" s="148"/>
      <c r="F12" s="144"/>
      <c r="G12" s="151"/>
    </row>
    <row r="13" spans="1:7" ht="24.75" customHeight="1" x14ac:dyDescent="0.25">
      <c r="A13" s="166"/>
      <c r="B13" s="142"/>
      <c r="C13" s="142"/>
      <c r="D13" s="147"/>
      <c r="E13" s="149"/>
      <c r="F13" s="145"/>
      <c r="G13" s="151"/>
    </row>
    <row r="14" spans="1:7" ht="45" customHeight="1" x14ac:dyDescent="0.25">
      <c r="A14" s="166" t="s">
        <v>108</v>
      </c>
      <c r="B14" s="140">
        <v>200</v>
      </c>
      <c r="C14" s="140">
        <v>43</v>
      </c>
      <c r="D14" s="47" t="s">
        <v>27</v>
      </c>
      <c r="E14" s="23"/>
      <c r="F14" s="150">
        <f>SUM(E14:E17)</f>
        <v>0</v>
      </c>
      <c r="G14" s="151">
        <f>F14*B14</f>
        <v>0</v>
      </c>
    </row>
    <row r="15" spans="1:7" ht="30" x14ac:dyDescent="0.25">
      <c r="A15" s="166"/>
      <c r="B15" s="141"/>
      <c r="C15" s="141"/>
      <c r="D15" s="47" t="s">
        <v>28</v>
      </c>
      <c r="E15" s="23"/>
      <c r="F15" s="150"/>
      <c r="G15" s="151"/>
    </row>
    <row r="16" spans="1:7" ht="33" customHeight="1" x14ac:dyDescent="0.25">
      <c r="A16" s="166"/>
      <c r="B16" s="141"/>
      <c r="C16" s="141"/>
      <c r="D16" s="47" t="s">
        <v>26</v>
      </c>
      <c r="E16" s="23"/>
      <c r="F16" s="150"/>
      <c r="G16" s="151"/>
    </row>
    <row r="17" spans="1:7" ht="45.75" customHeight="1" x14ac:dyDescent="0.25">
      <c r="A17" s="166"/>
      <c r="B17" s="142"/>
      <c r="C17" s="142"/>
      <c r="D17" s="47" t="s">
        <v>20</v>
      </c>
      <c r="E17" s="23"/>
      <c r="F17" s="150"/>
      <c r="G17" s="151"/>
    </row>
    <row r="18" spans="1:7" s="63" customFormat="1" x14ac:dyDescent="0.25">
      <c r="A18" s="64"/>
      <c r="B18" s="65"/>
      <c r="C18" s="65"/>
      <c r="D18" s="66"/>
      <c r="E18" s="67"/>
      <c r="F18" s="68"/>
      <c r="G18" s="69"/>
    </row>
    <row r="19" spans="1:7" s="63" customFormat="1" ht="33" customHeight="1" x14ac:dyDescent="0.25">
      <c r="A19" s="64"/>
      <c r="B19" s="65"/>
      <c r="C19" s="65"/>
      <c r="D19" s="66"/>
      <c r="E19" s="136" t="s">
        <v>104</v>
      </c>
      <c r="F19" s="137"/>
      <c r="G19" s="70" t="s">
        <v>105</v>
      </c>
    </row>
    <row r="20" spans="1:7" ht="56.25" customHeight="1" x14ac:dyDescent="0.25">
      <c r="A20" s="134" t="s">
        <v>103</v>
      </c>
      <c r="B20" s="135"/>
      <c r="C20" s="135"/>
      <c r="D20" s="135"/>
      <c r="E20" s="138">
        <v>3095.42</v>
      </c>
      <c r="F20" s="139"/>
      <c r="G20" s="167"/>
    </row>
    <row r="21" spans="1:7" ht="79.5" customHeight="1" x14ac:dyDescent="0.25">
      <c r="A21" s="14" t="s">
        <v>101</v>
      </c>
      <c r="B21" s="154" t="s">
        <v>17</v>
      </c>
      <c r="C21" s="155"/>
      <c r="D21" s="155"/>
      <c r="E21" s="155"/>
      <c r="F21" s="156"/>
      <c r="G21" s="18">
        <f>'TOTALES MATERIALES COMPLEMENTAR'!H95</f>
        <v>1181.68</v>
      </c>
    </row>
    <row r="22" spans="1:7" ht="110.25" customHeight="1" thickBot="1" x14ac:dyDescent="0.3">
      <c r="A22" s="16" t="s">
        <v>102</v>
      </c>
      <c r="B22" s="157"/>
      <c r="C22" s="158"/>
      <c r="D22" s="158"/>
      <c r="E22" s="158"/>
      <c r="F22" s="159"/>
      <c r="G22" s="20">
        <f>'TOTALES MATERIALES COMPLEMENTAR'!I95</f>
        <v>0</v>
      </c>
    </row>
    <row r="23" spans="1:7" ht="69.75" customHeight="1" x14ac:dyDescent="0.25">
      <c r="A23" s="17"/>
      <c r="B23" s="134" t="s">
        <v>83</v>
      </c>
      <c r="C23" s="135"/>
      <c r="D23" s="135"/>
      <c r="E23" s="135"/>
      <c r="F23" s="153"/>
      <c r="G23" s="19">
        <f>SUM(G6:G22)</f>
        <v>1181.68</v>
      </c>
    </row>
    <row r="26" spans="1:7" ht="15.75" x14ac:dyDescent="0.25">
      <c r="C26" s="118" t="s">
        <v>84</v>
      </c>
      <c r="D26" s="118"/>
      <c r="E26" s="118"/>
      <c r="F26" s="118"/>
      <c r="G26" s="118"/>
    </row>
    <row r="27" spans="1:7" ht="15.75" x14ac:dyDescent="0.25">
      <c r="C27" s="44"/>
      <c r="D27" s="45"/>
      <c r="E27" s="45"/>
      <c r="F27" s="45"/>
      <c r="G27" s="45"/>
    </row>
    <row r="28" spans="1:7" ht="15.75" x14ac:dyDescent="0.25">
      <c r="C28" s="44"/>
      <c r="D28" s="45"/>
      <c r="E28" s="45"/>
      <c r="F28" s="45"/>
      <c r="G28" s="45"/>
    </row>
    <row r="29" spans="1:7" ht="15.75" x14ac:dyDescent="0.25">
      <c r="C29" s="44"/>
      <c r="D29" s="45"/>
      <c r="E29" s="45"/>
      <c r="F29" s="45"/>
      <c r="G29" s="45"/>
    </row>
    <row r="30" spans="1:7" ht="15.75" x14ac:dyDescent="0.25">
      <c r="C30" s="44"/>
      <c r="D30" s="46" t="s">
        <v>86</v>
      </c>
      <c r="E30" s="45"/>
      <c r="F30" s="45"/>
      <c r="G30" s="45"/>
    </row>
    <row r="31" spans="1:7" ht="15.75" x14ac:dyDescent="0.25">
      <c r="C31" s="43"/>
    </row>
    <row r="32" spans="1:7" ht="15.75" x14ac:dyDescent="0.25">
      <c r="C32" s="152" t="s">
        <v>85</v>
      </c>
      <c r="D32" s="152"/>
      <c r="E32" s="152"/>
      <c r="F32" s="152"/>
      <c r="G32" s="152"/>
    </row>
  </sheetData>
  <sheetProtection algorithmName="SHA-512" hashValue="Yh/l6SRJUkDs3Qu7MPOb58d+k6eNH6w3gbC0Xb7i34k8SHu2sK1uFKxKN37hB5A1gPqWO+AW8G5Y9OppG3jSbw==" saltValue="zAyePSirrXnfHhVq2GnGOQ==" spinCount="100000" sheet="1" objects="1" scenarios="1"/>
  <mergeCells count="30">
    <mergeCell ref="A10:A13"/>
    <mergeCell ref="B10:B13"/>
    <mergeCell ref="G10:G13"/>
    <mergeCell ref="A14:A17"/>
    <mergeCell ref="A1:G1"/>
    <mergeCell ref="A2:G2"/>
    <mergeCell ref="A6:A9"/>
    <mergeCell ref="B6:B9"/>
    <mergeCell ref="G6:G9"/>
    <mergeCell ref="G14:G17"/>
    <mergeCell ref="C26:G26"/>
    <mergeCell ref="C32:G32"/>
    <mergeCell ref="B23:F23"/>
    <mergeCell ref="B21:F22"/>
    <mergeCell ref="A20:D20"/>
    <mergeCell ref="E19:F19"/>
    <mergeCell ref="E20:F20"/>
    <mergeCell ref="C6:C13"/>
    <mergeCell ref="F6:F13"/>
    <mergeCell ref="D6:D7"/>
    <mergeCell ref="D8:D9"/>
    <mergeCell ref="D10:D11"/>
    <mergeCell ref="D12:D13"/>
    <mergeCell ref="E6:E7"/>
    <mergeCell ref="E8:E9"/>
    <mergeCell ref="E10:E11"/>
    <mergeCell ref="E12:E13"/>
    <mergeCell ref="B14:B17"/>
    <mergeCell ref="C14:C17"/>
    <mergeCell ref="F14:F17"/>
  </mergeCells>
  <pageMargins left="0.70866141732283472" right="0.70866141732283472" top="0.74803149606299213" bottom="0.74803149606299213" header="0.31496062992125984" footer="0.31496062992125984"/>
  <pageSetup paperSize="9" scale="46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TOTALES MATERIALES COMPLEMENTAR</vt:lpstr>
      <vt:lpstr>TOTAL </vt:lpstr>
      <vt:lpstr>'TOTAL '!Área_de_impresión</vt:lpstr>
      <vt:lpstr>'TOTALES MATERIALES COMPLEMENTAR'!Área_de_impresión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Vaquero</dc:creator>
  <cp:lastModifiedBy>Enrique Hernández</cp:lastModifiedBy>
  <cp:lastPrinted>2021-10-22T12:13:37Z</cp:lastPrinted>
  <dcterms:created xsi:type="dcterms:W3CDTF">2016-09-12T10:40:36Z</dcterms:created>
  <dcterms:modified xsi:type="dcterms:W3CDTF">2021-10-22T12:14:19Z</dcterms:modified>
</cp:coreProperties>
</file>