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2\22-080 Alquiler equipos audiovisuales\3.Pliego y calendario\"/>
    </mc:Choice>
  </mc:AlternateContent>
  <xr:revisionPtr revIDLastSave="0" documentId="13_ncr:1_{229F72A6-2B19-495C-9A53-BAE0AE9429EB}" xr6:coauthVersionLast="47" xr6:coauthVersionMax="47" xr10:uidLastSave="{00000000-0000-0000-0000-000000000000}"/>
  <bookViews>
    <workbookView xWindow="-108" yWindow="-108" windowWidth="23256" windowHeight="12576" xr2:uid="{923333F7-A643-4F10-B251-0534689A90E4}"/>
  </bookViews>
  <sheets>
    <sheet name="Total +" sheetId="5" r:id="rId1"/>
  </sheets>
  <definedNames>
    <definedName name="_xlnm.Print_Area" localSheetId="0">'Total +'!$A$1:$L$144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36" i="5" l="1"/>
  <c r="L135" i="5"/>
  <c r="L134" i="5"/>
  <c r="L133" i="5"/>
  <c r="L131" i="5"/>
  <c r="L130" i="5"/>
  <c r="L128" i="5"/>
  <c r="L127" i="5"/>
  <c r="L125" i="5"/>
  <c r="K123" i="5"/>
  <c r="J123" i="5"/>
  <c r="K122" i="5"/>
  <c r="J122" i="5"/>
  <c r="K121" i="5"/>
  <c r="J121" i="5"/>
  <c r="K120" i="5"/>
  <c r="J120" i="5"/>
  <c r="K119" i="5"/>
  <c r="J119" i="5"/>
  <c r="K118" i="5"/>
  <c r="J118" i="5"/>
  <c r="L118" i="5" s="1"/>
  <c r="K117" i="5"/>
  <c r="J117" i="5"/>
  <c r="K115" i="5"/>
  <c r="J115" i="5"/>
  <c r="K114" i="5"/>
  <c r="J114" i="5"/>
  <c r="K113" i="5"/>
  <c r="J113" i="5"/>
  <c r="K112" i="5"/>
  <c r="J112" i="5"/>
  <c r="L110" i="5"/>
  <c r="L109" i="5"/>
  <c r="L108" i="5"/>
  <c r="L107" i="5"/>
  <c r="K106" i="5"/>
  <c r="J106" i="5"/>
  <c r="L106" i="5" s="1"/>
  <c r="K105" i="5"/>
  <c r="J105" i="5"/>
  <c r="K104" i="5"/>
  <c r="J104" i="5"/>
  <c r="K103" i="5"/>
  <c r="J103" i="5"/>
  <c r="K102" i="5"/>
  <c r="J102" i="5"/>
  <c r="K101" i="5"/>
  <c r="J101" i="5"/>
  <c r="K99" i="5"/>
  <c r="J99" i="5"/>
  <c r="K98" i="5"/>
  <c r="J98" i="5"/>
  <c r="K97" i="5"/>
  <c r="J97" i="5"/>
  <c r="K96" i="5"/>
  <c r="J96" i="5"/>
  <c r="K95" i="5"/>
  <c r="J95" i="5"/>
  <c r="K94" i="5"/>
  <c r="J94" i="5"/>
  <c r="K93" i="5"/>
  <c r="J93" i="5"/>
  <c r="K92" i="5"/>
  <c r="J92" i="5"/>
  <c r="K91" i="5"/>
  <c r="J91" i="5"/>
  <c r="K90" i="5"/>
  <c r="J90" i="5"/>
  <c r="K89" i="5"/>
  <c r="J89" i="5"/>
  <c r="K88" i="5"/>
  <c r="J88" i="5"/>
  <c r="K87" i="5"/>
  <c r="J87" i="5"/>
  <c r="K86" i="5"/>
  <c r="J86" i="5"/>
  <c r="K85" i="5"/>
  <c r="J85" i="5"/>
  <c r="K84" i="5"/>
  <c r="J84" i="5"/>
  <c r="K83" i="5"/>
  <c r="J83" i="5"/>
  <c r="K82" i="5"/>
  <c r="J82" i="5"/>
  <c r="K81" i="5"/>
  <c r="J81" i="5"/>
  <c r="K80" i="5"/>
  <c r="J80" i="5"/>
  <c r="K79" i="5"/>
  <c r="J79" i="5"/>
  <c r="K78" i="5"/>
  <c r="J78" i="5"/>
  <c r="K77" i="5"/>
  <c r="J77" i="5"/>
  <c r="K76" i="5"/>
  <c r="J76" i="5"/>
  <c r="K75" i="5"/>
  <c r="J75" i="5"/>
  <c r="L73" i="5"/>
  <c r="K70" i="5"/>
  <c r="J70" i="5"/>
  <c r="K69" i="5"/>
  <c r="J69" i="5"/>
  <c r="K68" i="5"/>
  <c r="J68" i="5"/>
  <c r="K67" i="5"/>
  <c r="J67" i="5"/>
  <c r="K66" i="5"/>
  <c r="J66" i="5"/>
  <c r="K65" i="5"/>
  <c r="J65" i="5"/>
  <c r="K64" i="5"/>
  <c r="J64" i="5"/>
  <c r="K63" i="5"/>
  <c r="J63" i="5"/>
  <c r="K62" i="5"/>
  <c r="J62" i="5"/>
  <c r="K61" i="5"/>
  <c r="J61" i="5"/>
  <c r="K60" i="5"/>
  <c r="J60" i="5"/>
  <c r="K59" i="5"/>
  <c r="J59" i="5"/>
  <c r="K58" i="5"/>
  <c r="J58" i="5"/>
  <c r="K57" i="5"/>
  <c r="J57" i="5"/>
  <c r="K56" i="5"/>
  <c r="J56" i="5"/>
  <c r="K55" i="5"/>
  <c r="J55" i="5"/>
  <c r="K54" i="5"/>
  <c r="J54" i="5"/>
  <c r="K53" i="5"/>
  <c r="J53" i="5"/>
  <c r="K52" i="5"/>
  <c r="J52" i="5"/>
  <c r="K51" i="5"/>
  <c r="J51" i="5"/>
  <c r="K50" i="5"/>
  <c r="J50" i="5"/>
  <c r="L50" i="5" s="1"/>
  <c r="K49" i="5"/>
  <c r="J49" i="5"/>
  <c r="K48" i="5"/>
  <c r="J48" i="5"/>
  <c r="K47" i="5"/>
  <c r="J47" i="5"/>
  <c r="K46" i="5"/>
  <c r="J46" i="5"/>
  <c r="L46" i="5" s="1"/>
  <c r="K45" i="5"/>
  <c r="J45" i="5"/>
  <c r="K43" i="5"/>
  <c r="J43" i="5"/>
  <c r="K42" i="5"/>
  <c r="J42" i="5"/>
  <c r="K41" i="5"/>
  <c r="J41" i="5"/>
  <c r="K40" i="5"/>
  <c r="J40" i="5"/>
  <c r="K39" i="5"/>
  <c r="J39" i="5"/>
  <c r="K38" i="5"/>
  <c r="J38" i="5"/>
  <c r="K37" i="5"/>
  <c r="J37" i="5"/>
  <c r="K36" i="5"/>
  <c r="J36" i="5"/>
  <c r="K35" i="5"/>
  <c r="J35" i="5"/>
  <c r="K34" i="5"/>
  <c r="J34" i="5"/>
  <c r="K33" i="5"/>
  <c r="J33" i="5"/>
  <c r="K32" i="5"/>
  <c r="J32" i="5"/>
  <c r="K31" i="5"/>
  <c r="J31" i="5"/>
  <c r="K30" i="5"/>
  <c r="J30" i="5"/>
  <c r="K29" i="5"/>
  <c r="J29" i="5"/>
  <c r="K28" i="5"/>
  <c r="J28" i="5"/>
  <c r="K27" i="5"/>
  <c r="J27" i="5"/>
  <c r="K26" i="5"/>
  <c r="J26" i="5"/>
  <c r="K25" i="5"/>
  <c r="J25" i="5"/>
  <c r="K24" i="5"/>
  <c r="J24" i="5"/>
  <c r="K23" i="5"/>
  <c r="J23" i="5"/>
  <c r="K22" i="5"/>
  <c r="J22" i="5"/>
  <c r="K21" i="5"/>
  <c r="J21" i="5"/>
  <c r="K20" i="5"/>
  <c r="J20" i="5"/>
  <c r="K19" i="5"/>
  <c r="J19" i="5"/>
  <c r="K18" i="5"/>
  <c r="J18" i="5"/>
  <c r="K17" i="5"/>
  <c r="J17" i="5"/>
  <c r="K16" i="5"/>
  <c r="J16" i="5"/>
  <c r="K15" i="5"/>
  <c r="J15" i="5"/>
  <c r="K14" i="5"/>
  <c r="J14" i="5"/>
  <c r="K13" i="5"/>
  <c r="J13" i="5"/>
  <c r="K12" i="5"/>
  <c r="J12" i="5"/>
  <c r="K11" i="5"/>
  <c r="J11" i="5"/>
  <c r="K10" i="5"/>
  <c r="J10" i="5"/>
  <c r="K9" i="5"/>
  <c r="J9" i="5"/>
  <c r="K8" i="5"/>
  <c r="J8" i="5"/>
  <c r="K7" i="5"/>
  <c r="J7" i="5"/>
  <c r="K6" i="5"/>
  <c r="J6" i="5"/>
  <c r="J5" i="5"/>
  <c r="K5" i="5"/>
  <c r="L7" i="5" l="1"/>
  <c r="L15" i="5"/>
  <c r="L19" i="5"/>
  <c r="L112" i="5"/>
  <c r="L117" i="5"/>
  <c r="L121" i="5"/>
  <c r="L122" i="5"/>
  <c r="L78" i="5"/>
  <c r="L123" i="5"/>
  <c r="L66" i="5"/>
  <c r="L86" i="5"/>
  <c r="L8" i="5"/>
  <c r="L12" i="5"/>
  <c r="L42" i="5"/>
  <c r="L102" i="5"/>
  <c r="L23" i="5"/>
  <c r="L27" i="5"/>
  <c r="L31" i="5"/>
  <c r="L35" i="5"/>
  <c r="L39" i="5"/>
  <c r="L55" i="5"/>
  <c r="L63" i="5"/>
  <c r="L79" i="5"/>
  <c r="L95" i="5"/>
  <c r="L101" i="5"/>
  <c r="L115" i="5"/>
  <c r="L103" i="5"/>
  <c r="L113" i="5"/>
  <c r="L126" i="5"/>
  <c r="L104" i="5"/>
  <c r="L114" i="5"/>
  <c r="L105" i="5"/>
  <c r="L132" i="5"/>
  <c r="L129" i="5"/>
  <c r="L119" i="5"/>
  <c r="L120" i="5"/>
  <c r="L71" i="5"/>
  <c r="L29" i="5"/>
  <c r="L37" i="5"/>
  <c r="L69" i="5"/>
  <c r="L18" i="5"/>
  <c r="L40" i="5"/>
  <c r="L64" i="5"/>
  <c r="L72" i="5"/>
  <c r="L28" i="5"/>
  <c r="L36" i="5"/>
  <c r="L52" i="5"/>
  <c r="L60" i="5"/>
  <c r="L97" i="5"/>
  <c r="L61" i="5"/>
  <c r="L47" i="5"/>
  <c r="L14" i="5"/>
  <c r="L43" i="5"/>
  <c r="L59" i="5"/>
  <c r="L25" i="5"/>
  <c r="L67" i="5"/>
  <c r="L5" i="5"/>
  <c r="L88" i="5"/>
  <c r="L41" i="5"/>
  <c r="L45" i="5"/>
  <c r="L92" i="5"/>
  <c r="L34" i="5"/>
  <c r="L49" i="5"/>
  <c r="L53" i="5"/>
  <c r="L57" i="5"/>
  <c r="L6" i="5"/>
  <c r="L17" i="5"/>
  <c r="L21" i="5"/>
  <c r="L30" i="5"/>
  <c r="L62" i="5"/>
  <c r="L10" i="5"/>
  <c r="L38" i="5"/>
  <c r="L48" i="5"/>
  <c r="L70" i="5"/>
  <c r="L11" i="5"/>
  <c r="L24" i="5"/>
  <c r="L56" i="5"/>
  <c r="L68" i="5"/>
  <c r="L16" i="5"/>
  <c r="L20" i="5"/>
  <c r="L32" i="5"/>
  <c r="L54" i="5"/>
  <c r="L9" i="5"/>
  <c r="L13" i="5"/>
  <c r="L22" i="5"/>
  <c r="L26" i="5"/>
  <c r="L33" i="5"/>
  <c r="L44" i="5"/>
  <c r="L51" i="5"/>
  <c r="L58" i="5"/>
  <c r="L65" i="5"/>
  <c r="L87" i="5"/>
  <c r="L98" i="5"/>
  <c r="L76" i="5"/>
  <c r="L81" i="5"/>
  <c r="L85" i="5"/>
  <c r="L89" i="5"/>
  <c r="L93" i="5"/>
  <c r="L75" i="5"/>
  <c r="L91" i="5"/>
  <c r="L84" i="5"/>
  <c r="L96" i="5"/>
  <c r="L82" i="5"/>
  <c r="L83" i="5"/>
  <c r="L90" i="5"/>
  <c r="L94" i="5"/>
  <c r="L77" i="5"/>
  <c r="L80" i="5"/>
  <c r="L99" i="5"/>
  <c r="L138" i="5" l="1"/>
  <c r="H135" i="5" l="1"/>
  <c r="H134" i="5"/>
  <c r="H133" i="5"/>
  <c r="H132" i="5"/>
  <c r="H131" i="5"/>
  <c r="H129" i="5"/>
  <c r="H128" i="5"/>
  <c r="H127" i="5"/>
  <c r="H126" i="5"/>
  <c r="H125" i="5"/>
  <c r="G123" i="5"/>
  <c r="F123" i="5"/>
  <c r="G122" i="5"/>
  <c r="F122" i="5"/>
  <c r="G121" i="5"/>
  <c r="F121" i="5"/>
  <c r="G120" i="5"/>
  <c r="F120" i="5"/>
  <c r="G119" i="5"/>
  <c r="F119" i="5"/>
  <c r="G118" i="5"/>
  <c r="F118" i="5"/>
  <c r="G117" i="5"/>
  <c r="F117" i="5"/>
  <c r="G115" i="5"/>
  <c r="F115" i="5"/>
  <c r="G114" i="5"/>
  <c r="F114" i="5"/>
  <c r="G113" i="5"/>
  <c r="F113" i="5"/>
  <c r="G112" i="5"/>
  <c r="F112" i="5"/>
  <c r="H110" i="5"/>
  <c r="H109" i="5"/>
  <c r="H108" i="5"/>
  <c r="H107" i="5"/>
  <c r="G106" i="5"/>
  <c r="F106" i="5"/>
  <c r="G105" i="5"/>
  <c r="F105" i="5"/>
  <c r="G104" i="5"/>
  <c r="F104" i="5"/>
  <c r="G103" i="5"/>
  <c r="F103" i="5"/>
  <c r="G102" i="5"/>
  <c r="F102" i="5"/>
  <c r="G101" i="5"/>
  <c r="F101" i="5"/>
  <c r="G99" i="5"/>
  <c r="F99" i="5"/>
  <c r="G98" i="5"/>
  <c r="F98" i="5"/>
  <c r="G97" i="5"/>
  <c r="F97" i="5"/>
  <c r="G96" i="5"/>
  <c r="F96" i="5"/>
  <c r="G95" i="5"/>
  <c r="F95" i="5"/>
  <c r="G94" i="5"/>
  <c r="F94" i="5"/>
  <c r="G93" i="5"/>
  <c r="F93" i="5"/>
  <c r="G92" i="5"/>
  <c r="F92" i="5"/>
  <c r="G91" i="5"/>
  <c r="F91" i="5"/>
  <c r="G90" i="5"/>
  <c r="F90" i="5"/>
  <c r="G89" i="5"/>
  <c r="F89" i="5"/>
  <c r="G88" i="5"/>
  <c r="F88" i="5"/>
  <c r="G87" i="5"/>
  <c r="F87" i="5"/>
  <c r="G86" i="5"/>
  <c r="F86" i="5"/>
  <c r="G85" i="5"/>
  <c r="F85" i="5"/>
  <c r="G84" i="5"/>
  <c r="F84" i="5"/>
  <c r="G83" i="5"/>
  <c r="F83" i="5"/>
  <c r="G82" i="5"/>
  <c r="F82" i="5"/>
  <c r="G81" i="5"/>
  <c r="F81" i="5"/>
  <c r="G80" i="5"/>
  <c r="F80" i="5"/>
  <c r="G79" i="5"/>
  <c r="F79" i="5"/>
  <c r="G78" i="5"/>
  <c r="F78" i="5"/>
  <c r="G77" i="5"/>
  <c r="F77" i="5"/>
  <c r="G76" i="5"/>
  <c r="F76" i="5"/>
  <c r="G75" i="5"/>
  <c r="F75" i="5"/>
  <c r="H73" i="5"/>
  <c r="H72" i="5"/>
  <c r="H71" i="5"/>
  <c r="G70" i="5"/>
  <c r="F70" i="5"/>
  <c r="G69" i="5"/>
  <c r="F69" i="5"/>
  <c r="G68" i="5"/>
  <c r="F68" i="5"/>
  <c r="G67" i="5"/>
  <c r="F67" i="5"/>
  <c r="G66" i="5"/>
  <c r="F66" i="5"/>
  <c r="G65" i="5"/>
  <c r="F65" i="5"/>
  <c r="G64" i="5"/>
  <c r="F64" i="5"/>
  <c r="G63" i="5"/>
  <c r="F63" i="5"/>
  <c r="H62" i="5"/>
  <c r="H61" i="5"/>
  <c r="H60" i="5"/>
  <c r="G59" i="5"/>
  <c r="F59" i="5"/>
  <c r="G58" i="5"/>
  <c r="F58" i="5"/>
  <c r="G57" i="5"/>
  <c r="F57" i="5"/>
  <c r="G56" i="5"/>
  <c r="F56" i="5"/>
  <c r="G55" i="5"/>
  <c r="F55" i="5"/>
  <c r="G54" i="5"/>
  <c r="F54" i="5"/>
  <c r="G53" i="5"/>
  <c r="F53" i="5"/>
  <c r="G52" i="5"/>
  <c r="F52" i="5"/>
  <c r="G51" i="5"/>
  <c r="F51" i="5"/>
  <c r="G50" i="5"/>
  <c r="F50" i="5"/>
  <c r="G49" i="5"/>
  <c r="F49" i="5"/>
  <c r="G48" i="5"/>
  <c r="F48" i="5"/>
  <c r="G47" i="5"/>
  <c r="F47" i="5"/>
  <c r="G46" i="5"/>
  <c r="F46" i="5"/>
  <c r="G45" i="5"/>
  <c r="F45" i="5"/>
  <c r="H44" i="5"/>
  <c r="G43" i="5"/>
  <c r="F43" i="5"/>
  <c r="G42" i="5"/>
  <c r="F42" i="5"/>
  <c r="G41" i="5"/>
  <c r="F41" i="5"/>
  <c r="G40" i="5"/>
  <c r="F40" i="5"/>
  <c r="G39" i="5"/>
  <c r="F39" i="5"/>
  <c r="G38" i="5"/>
  <c r="F38" i="5"/>
  <c r="G37" i="5"/>
  <c r="F37" i="5"/>
  <c r="G36" i="5"/>
  <c r="F36" i="5"/>
  <c r="G35" i="5"/>
  <c r="F35" i="5"/>
  <c r="G34" i="5"/>
  <c r="F34" i="5"/>
  <c r="G33" i="5"/>
  <c r="F33" i="5"/>
  <c r="G32" i="5"/>
  <c r="F32" i="5"/>
  <c r="G31" i="5"/>
  <c r="F31" i="5"/>
  <c r="G30" i="5"/>
  <c r="F30" i="5"/>
  <c r="G29" i="5"/>
  <c r="F29" i="5"/>
  <c r="G28" i="5"/>
  <c r="F28" i="5"/>
  <c r="G27" i="5"/>
  <c r="F27" i="5"/>
  <c r="G26" i="5"/>
  <c r="F26" i="5"/>
  <c r="G25" i="5"/>
  <c r="F25" i="5"/>
  <c r="G24" i="5"/>
  <c r="F24" i="5"/>
  <c r="G23" i="5"/>
  <c r="F23" i="5"/>
  <c r="G22" i="5"/>
  <c r="F22" i="5"/>
  <c r="G21" i="5"/>
  <c r="F21" i="5"/>
  <c r="G20" i="5"/>
  <c r="F20" i="5"/>
  <c r="G19" i="5"/>
  <c r="F19" i="5"/>
  <c r="G18" i="5"/>
  <c r="F18" i="5"/>
  <c r="G17" i="5"/>
  <c r="F17" i="5"/>
  <c r="G16" i="5"/>
  <c r="F16" i="5"/>
  <c r="G15" i="5"/>
  <c r="F15" i="5"/>
  <c r="G14" i="5"/>
  <c r="F14" i="5"/>
  <c r="G13" i="5"/>
  <c r="F13" i="5"/>
  <c r="G12" i="5"/>
  <c r="F12" i="5"/>
  <c r="G11" i="5"/>
  <c r="F11" i="5"/>
  <c r="G10" i="5"/>
  <c r="F10" i="5"/>
  <c r="G9" i="5"/>
  <c r="F9" i="5"/>
  <c r="G8" i="5"/>
  <c r="F8" i="5"/>
  <c r="G7" i="5"/>
  <c r="F7" i="5"/>
  <c r="G6" i="5"/>
  <c r="F6" i="5"/>
  <c r="G5" i="5"/>
  <c r="F5" i="5"/>
  <c r="H8" i="5" l="1"/>
  <c r="H12" i="5"/>
  <c r="H103" i="5"/>
  <c r="H22" i="5"/>
  <c r="H68" i="5"/>
  <c r="H78" i="5"/>
  <c r="H82" i="5"/>
  <c r="H48" i="5"/>
  <c r="H96" i="5"/>
  <c r="H104" i="5"/>
  <c r="H119" i="5"/>
  <c r="H86" i="5"/>
  <c r="H5" i="5"/>
  <c r="H9" i="5"/>
  <c r="H17" i="5"/>
  <c r="H23" i="5"/>
  <c r="H27" i="5"/>
  <c r="H31" i="5"/>
  <c r="H87" i="5"/>
  <c r="H95" i="5"/>
  <c r="H99" i="5"/>
  <c r="H123" i="5"/>
  <c r="H67" i="5"/>
  <c r="H77" i="5"/>
  <c r="H85" i="5"/>
  <c r="H115" i="5"/>
  <c r="H14" i="5"/>
  <c r="H18" i="5"/>
  <c r="H32" i="5"/>
  <c r="H36" i="5"/>
  <c r="H66" i="5"/>
  <c r="H70" i="5"/>
  <c r="H80" i="5"/>
  <c r="H49" i="5"/>
  <c r="H26" i="5"/>
  <c r="H30" i="5"/>
  <c r="H42" i="5"/>
  <c r="H47" i="5"/>
  <c r="H59" i="5"/>
  <c r="H92" i="5"/>
  <c r="H118" i="5"/>
  <c r="H19" i="5"/>
  <c r="H46" i="5"/>
  <c r="H54" i="5"/>
  <c r="H58" i="5"/>
  <c r="H93" i="5"/>
  <c r="H75" i="5"/>
  <c r="H83" i="5"/>
  <c r="H105" i="5"/>
  <c r="H117" i="5"/>
  <c r="H121" i="5"/>
  <c r="H112" i="5"/>
  <c r="H7" i="5"/>
  <c r="H15" i="5"/>
  <c r="H29" i="5"/>
  <c r="H45" i="5"/>
  <c r="H53" i="5"/>
  <c r="H113" i="5"/>
  <c r="H122" i="5"/>
  <c r="H37" i="5"/>
  <c r="H16" i="5"/>
  <c r="H38" i="5"/>
  <c r="H64" i="5"/>
  <c r="H81" i="5"/>
  <c r="H98" i="5"/>
  <c r="H65" i="5"/>
  <c r="H24" i="5"/>
  <c r="H56" i="5"/>
  <c r="H40" i="5"/>
  <c r="H57" i="5"/>
  <c r="H106" i="5"/>
  <c r="H20" i="5"/>
  <c r="H33" i="5"/>
  <c r="H34" i="5"/>
  <c r="H35" i="5"/>
  <c r="H43" i="5"/>
  <c r="H69" i="5"/>
  <c r="H94" i="5"/>
  <c r="H120" i="5"/>
  <c r="H114" i="5"/>
  <c r="H102" i="5"/>
  <c r="H101" i="5"/>
  <c r="H97" i="5"/>
  <c r="H91" i="5"/>
  <c r="H90" i="5"/>
  <c r="H89" i="5"/>
  <c r="H88" i="5"/>
  <c r="H84" i="5"/>
  <c r="H79" i="5"/>
  <c r="H76" i="5"/>
  <c r="H63" i="5"/>
  <c r="H55" i="5"/>
  <c r="H52" i="5"/>
  <c r="H51" i="5"/>
  <c r="H50" i="5"/>
  <c r="H41" i="5"/>
  <c r="H39" i="5"/>
  <c r="H28" i="5"/>
  <c r="H25" i="5"/>
  <c r="H21" i="5"/>
  <c r="H13" i="5"/>
  <c r="H11" i="5"/>
  <c r="H10" i="5"/>
  <c r="H6" i="5"/>
  <c r="H130" i="5"/>
  <c r="H136" i="5"/>
</calcChain>
</file>

<file path=xl/sharedStrings.xml><?xml version="1.0" encoding="utf-8"?>
<sst xmlns="http://schemas.openxmlformats.org/spreadsheetml/2006/main" count="154" uniqueCount="154">
  <si>
    <t>ARTÍCULOS</t>
  </si>
  <si>
    <t>TELA PARA PANTALLA DE PROYECCIÓN FRONTAL DE GRAN FORMATO 16:9. TAMAÑO SEGÚN PETICIÓN. PRECIO METRO CUADRADO.</t>
  </si>
  <si>
    <t>CONVERSOR MAC BOOK A DVI (EN VENTA)</t>
  </si>
  <si>
    <t>CONVERSOR DE MAC BOOK A HDMI (EN VENTA)</t>
  </si>
  <si>
    <t>CONVERSOR MAC BOOK VGA (EN VENTA)</t>
  </si>
  <si>
    <t>DISCO DURO MULTIMEDIA DE 1 T (EN VENTA)</t>
  </si>
  <si>
    <t>DISCO DURO MULTIMEDIA DE 2 T (EN VENTA)</t>
  </si>
  <si>
    <t>PUNTERO LASER (UNIDAD EN VENTA)</t>
  </si>
  <si>
    <t>SONIDO</t>
  </si>
  <si>
    <t>TRADUCCIÓN SIMULTÁNEA</t>
  </si>
  <si>
    <t>RECEPTOR DE INFRARROJOS DE 4 CANALES DIGITAL BOSCH (EN VENTA)</t>
  </si>
  <si>
    <t>RECEPTOR DE INFRARROJOS DE 8 CANALES DIGITAL BOSCH (EN VENTA)</t>
  </si>
  <si>
    <t>RECEPTOR DE INFRARROJOS DE 32 CANALES DIGITAL BOSCH (EN VENTA)</t>
  </si>
  <si>
    <t>AURICULAR PARA RECEPTOR DE INFRARROJOS (EN VENTA)</t>
  </si>
  <si>
    <t>ILUMINACIÓN</t>
  </si>
  <si>
    <t xml:space="preserve">EVENTO ONLINE POR VIDEOCONFERENCIA Y/O STREAMING		</t>
  </si>
  <si>
    <t>TECNICO EXPECIALISTA</t>
  </si>
  <si>
    <t>REGIDURIA TÉCNICA – PRECIO DÍA</t>
  </si>
  <si>
    <t>REALIZADOR</t>
  </si>
  <si>
    <t xml:space="preserve">AUXILIAR LUNES A VIERNES DE 8 A 22H </t>
  </si>
  <si>
    <t xml:space="preserve">AUXILIAR LUNES A VIERNES DE 22 A 8H </t>
  </si>
  <si>
    <t xml:space="preserve">AUXILIAR SABADO/DOMINGO DE 8 A 22 H </t>
  </si>
  <si>
    <t xml:space="preserve">TECNICO  ILUMINACION / SONIDO / OPERADOR CAMARA LUNES A VIERNES 8 A 22 H </t>
  </si>
  <si>
    <t xml:space="preserve">TECNICO  ILUMINACION / SONIDO / OPERADOR CAMARA LUNES A VIERNES 22 A 8 H </t>
  </si>
  <si>
    <t xml:space="preserve">TECNICO  ILUMINACION / SONIDO / OPERADOR CAMARA SABADO/DOMINGO 8 A 22 H </t>
  </si>
  <si>
    <t xml:space="preserve">TECNICO  ILUMINACION / SONIDO / OPERADOR CAMARA SABADO/DOMINGO 22 A 8 H </t>
  </si>
  <si>
    <t xml:space="preserve">AUXILIAR SABADO/DOMINGO DE 22 A 8 H </t>
  </si>
  <si>
    <t>CAMARA DE VIDEO 4K CON TRIPODE</t>
  </si>
  <si>
    <t xml:space="preserve">CÁMARA CAMCORDER 4K GRABACIÓN EN TARJETA DE MEMORIA </t>
  </si>
  <si>
    <t xml:space="preserve">CÁMARA DE VIDEO 4K + OPTICA 22X </t>
  </si>
  <si>
    <t xml:space="preserve">MEZCLADOR DE VIDEO 4K / HD </t>
  </si>
  <si>
    <t>DISTRIBUIDOR SEÑAL VGA DE 4 SALIDAS</t>
  </si>
  <si>
    <t>DISTRIBUIDOR DVI DE 4 SALIDAS</t>
  </si>
  <si>
    <t xml:space="preserve">DISTRIBUIDOR HDMI DE 4 SALIDAS </t>
  </si>
  <si>
    <t xml:space="preserve">DISTRIBUIDOR SDI DE 4 SALIDAS </t>
  </si>
  <si>
    <t xml:space="preserve">SELECTOR VGA DE 3 IN X 1 OUT </t>
  </si>
  <si>
    <t xml:space="preserve">SELECTOR HDMI DE 4 IN X 1 OUT </t>
  </si>
  <si>
    <t>SELECTOR DVI DE 4 IN X 1 OUT</t>
  </si>
  <si>
    <t xml:space="preserve">CONVERSOR DE VGA A DVI </t>
  </si>
  <si>
    <t xml:space="preserve">CONVERSOR DE HDMI A DVI </t>
  </si>
  <si>
    <t xml:space="preserve">CONVERSOR DE DVI A HDMI </t>
  </si>
  <si>
    <t xml:space="preserve">CONVERSOR DE HDMI A SDI </t>
  </si>
  <si>
    <t xml:space="preserve">CONVERSOR SDI A HDMI </t>
  </si>
  <si>
    <t>PROCESADOR / ESCALADOR / MESCLADOR DE HD / SDI / 4K</t>
  </si>
  <si>
    <t>GRABADOR DIGITAL DE VIDEO DE DISCO DURO</t>
  </si>
  <si>
    <t>MONITOR DE REFERENCIA LCD 9" FORMATO 16:9 FULL HD</t>
  </si>
  <si>
    <t xml:space="preserve">MONITOR DE REFERENCIA LCD 20" FORMATO 16:9 FULL HD </t>
  </si>
  <si>
    <t xml:space="preserve">MONITOR DATOS LCD DE 17" VGA </t>
  </si>
  <si>
    <t xml:space="preserve">MONITOR LCD DE 17" FULL HD </t>
  </si>
  <si>
    <t xml:space="preserve">MONITOR DATOS LCD 19" VGA </t>
  </si>
  <si>
    <t xml:space="preserve">MONITOR LCD DE 19" FULL HD </t>
  </si>
  <si>
    <t xml:space="preserve">MONITOR LCD DE 21" FULL HD </t>
  </si>
  <si>
    <t xml:space="preserve">PANTALLA DE PROYECCIÓN FRONTAL 4/3 DE 2,00 X 2,00 MTS CON TRIPODE </t>
  </si>
  <si>
    <t>PANTALLA DE PROYECCIÓN FRONTAL DE BASTIDOR 4/3 DE 2,40 X 1,80 MTS</t>
  </si>
  <si>
    <t xml:space="preserve">PANTALLA DE PROYECCIÓN FRONTAL DE BASTIDOR 16:9 DE 2,81 X 1,65 MTS </t>
  </si>
  <si>
    <t xml:space="preserve">PANTALLA DE PROYECCIÓN FRONTAL DE BASTIDOR 16:9 DE 4,47 X 2,60 MTS </t>
  </si>
  <si>
    <t xml:space="preserve">PANTALLA DE PROYECCIÓN FRONTAL DE BASTIDOR 16:9 DE 5,18 X 3,05 MTS </t>
  </si>
  <si>
    <t xml:space="preserve">PANTALLA DE PROYECCIÓN FRONTAL DE BASTIDOR 16:9 DE 6,00 X 3,40 MTS </t>
  </si>
  <si>
    <t xml:space="preserve">PANTALLA DE PROYECCIÓN FRONTAL 16:9 DE 10,10 X 5,72 MTS CON OJALES Y MONTADA EN MARCO DE TRUSS 30 X 30 CMS. </t>
  </si>
  <si>
    <t xml:space="preserve">PANTALLA DE RETROPROYECCIÓN DE BASTIDOR 4/3 DE 2,40 X 1,80 MTS </t>
  </si>
  <si>
    <t xml:space="preserve">PROYECTOR LCD DE WXGA DE 2.200 LUMENS CON OPTICAZOOM </t>
  </si>
  <si>
    <t xml:space="preserve">PROYECTOR LCD DE WXGA DE 3.300 LUMENS CON OPTICA ZOOM </t>
  </si>
  <si>
    <t xml:space="preserve">PROYECTOR LASER UHD 4K DE 5.000 LUMENS CON OPTICA SUGÚN DISTANCIA PROYECCIÓN </t>
  </si>
  <si>
    <t xml:space="preserve">PROYECTOR DLP LASER UHD 4K DE 7.500 LUMENS CON OPTICA SEGÚN DISTANCIA PROYECCIÓN </t>
  </si>
  <si>
    <t xml:space="preserve">PROYECTOR DLP LASER UHD 4K DE 10.000 LUMENS CON OPTICA SEGÚN DISTANCIA DE PROYECCIÓN </t>
  </si>
  <si>
    <t xml:space="preserve">PROYECTOR DLP LASER UHD 4K DE 12.000 LUMENS CON OPTICA SEGÚN DISTANCIA DE PROYECCIÓN </t>
  </si>
  <si>
    <t xml:space="preserve">PROYECTOR DLP LASER UHD 4K DE 14.500 LUMENS CON OPTICA SEGÚN DISTANCIA DE PROYECCIÓN </t>
  </si>
  <si>
    <t xml:space="preserve">PROYECTOR DLP LASER UHD 4K DE 20.000 LUMENS CON OPTICA SEGÚN DISTANCIA DE PROYECCIÓN </t>
  </si>
  <si>
    <t xml:space="preserve">PROYECTOR DLP LASER UHD 4K DE 30.000 LUMENS CON OPTICA SEGÚN DISTANCIA DE PROYECCIÓN </t>
  </si>
  <si>
    <t xml:space="preserve">PROYECTOR DLP LASER UHD 4K DE 40.000 LUMENS CON OPTICA SEGÚN DISTANCIA DE PROYECCIÓN </t>
  </si>
  <si>
    <t xml:space="preserve">VIDEOPROCESADOR MULTIPANTALLA 4K. PARA GESTIÓN Y CONTROL DE VARIOS PROYECTORES. </t>
  </si>
  <si>
    <t>VIDEOWALL DE LCD / LED DE MONITORES DE 46" FORMATO 3 X 3 1</t>
  </si>
  <si>
    <t xml:space="preserve">TILE LED 2,6 MM DE 0,50 X 0,50 INDOOOR DE 1300 NITS TAMAÑO SEGÚN FORMATO </t>
  </si>
  <si>
    <t xml:space="preserve">TILE LED 4,6 MM DE 0,50 X 0,50 OUTDOOR DE 5000 NITS. TAMAÑO SEGÚN FORMATO </t>
  </si>
  <si>
    <t xml:space="preserve">PACK AUDIOVISUALES PARA CONEXIÓN MONITORES AUDITORIO COMPUESTO POR CONVERSOR VGA, PROCESADOR /
ESCALADOR Y DISTRIBUIDOR VGA SUR </t>
  </si>
  <si>
    <t xml:space="preserve">MACBOOK PRO DE 15” CON POWER POINT Y REPRODUCTOR PROFESIONAL DE VIDFEO. </t>
  </si>
  <si>
    <t xml:space="preserve">PASADOR PROFESIONAL DIAPOSITIVAS DE LARGO ALCANCE </t>
  </si>
  <si>
    <t xml:space="preserve">TOTEM DE TRUSS DE 2 MT </t>
  </si>
  <si>
    <t xml:space="preserve">TOTEM DE TRUSS DE 3 MT </t>
  </si>
  <si>
    <t xml:space="preserve">BOBINA DE FIBRA OPTICA DE 50 MT </t>
  </si>
  <si>
    <t>BOBINA DE FIBRA OPTICA DE 100 MT</t>
  </si>
  <si>
    <t xml:space="preserve">BOBINA DE FIBRA OPTICA DE 150 MT </t>
  </si>
  <si>
    <t xml:space="preserve">CAJA DE INYECCIÓN ACTIVA </t>
  </si>
  <si>
    <t xml:space="preserve">DISTR.SEÑAL AUDIO 24 CANALES </t>
  </si>
  <si>
    <t>ECUALIZADOR GRÁFICO SW 2 CANALES 31 BANDA 1/3 DEOCTAVA</t>
  </si>
  <si>
    <t xml:space="preserve">ESTACIÓN INTERCOM INALÁMBRICA </t>
  </si>
  <si>
    <t xml:space="preserve">PUESTO MÓVIL INTERCOM </t>
  </si>
  <si>
    <t xml:space="preserve">COMPRESOR LIMITADOR SONIDO </t>
  </si>
  <si>
    <t xml:space="preserve">MICROF. ADICIONAL DE SOBREMESA / ATRIL DE  FLEXO DE 31 CM </t>
  </si>
  <si>
    <t xml:space="preserve">MICRÓFONO INALÁMBRICO DE DIADEMA COLOR CARNE CON TRANSMISOR Y RECEPTOR UHF </t>
  </si>
  <si>
    <t>MICRÓFONO INALÁMBRICO DE SOLAPA CON TRANSMISOR Y RECEPTOR UHF</t>
  </si>
  <si>
    <t xml:space="preserve">MICRÓFONO TRANSMISOR INALÁMBRICO DE MANO CON RECEPTOR UHF </t>
  </si>
  <si>
    <t xml:space="preserve">MEGAFONÍA HASTA 50 COMPUESTA POR: 1 MESA DE MEZCLAS, 1 MICROFONOS DE SOBREMESA, 1 MICRÓFONOS DE ATRIL, 1 MICRÓFONO INALÁMBRICO DE MANO, 1 ETAPA DE POTENCIA Y 2 CAJAS ACUSTICAS </t>
  </si>
  <si>
    <t xml:space="preserve">MEGAFONÍA HASTA 100 COMPUESTA POR: 1 MESA DE MEZCLAS, 1 MICROFONOS DE SOBREMESA, 1 MICRÓFONOS DE ATRIL, 1 MICRÓFONO INALÁMBRICO DE MANO, 1 ETAPA DE POTENCIA Y 4 CAJAS ACUSTICAS </t>
  </si>
  <si>
    <t xml:space="preserve">MEGAFONÍA HASTA 300 COMPUESTA POR: 1 MESA DE MEZCLAS, 2 MICROFONOS DE SOBREMESA, 1 MICRÓFONOS DE ATRIL, 2 MICRÓFONO INALÁMBRICO DE MANO, 2 ETAPA DE POTENCIA Y 8 CAJAS ACUSTICAS </t>
  </si>
  <si>
    <t xml:space="preserve">MEGAFONÍA HASTA 550 COMPUESTA POR: 1 MESA DE MEZCLAS, 3 MICROFONOS DE SOBREMESA, 1 MICRÓFONOS DE ATRIL, 2 MICRÓFONO INALÁMBRICO DE MANO, 3 ETAPA DE POTENCIA Y 8 CAJAS ACUSTICAS </t>
  </si>
  <si>
    <t xml:space="preserve">MEGAFONÍA HASTA 1100 PAX COMPUESTA POR: 1 MESA DE MEZCLAS, 4 MICROFONOS DE SOBREMESA, 2 MICRÓFONOS DE ATRIL, 4 MICRÓFONO INALÁMBRICO DE MANO, 3 ETAPAS DE POTENCIAS 10 CAJAS ACUSTICAS </t>
  </si>
  <si>
    <t xml:space="preserve">MEGAFONÍA HASTA 1100 PAX COMPUESTA POR: 1 MESA DE MEZCLAS, 4 MICROFONOS DE SOBREMESA, 2 MICRÓFONOS DE ATRIL, 4 MICRÓFONO INALAMBRICO DE MANO, ETAPAS DE POTENCIA, 2 LINE ARAY CON 6 CAJAS + 2 SUBGRAVES </t>
  </si>
  <si>
    <t xml:space="preserve">SISTEMA COMPACTO DE SONIDO INALAMBRICO POR WIFI O BLUETOOTH CON 2 AUTAVOCES. </t>
  </si>
  <si>
    <t xml:space="preserve">PAREJA DE AUTAVOCES AUTOAMPLIFICADOS PARA INSTALACIÓN A PARED. </t>
  </si>
  <si>
    <t xml:space="preserve">SET DJ – MESA MEZCLAS + 2 REPRODUCTORES. </t>
  </si>
  <si>
    <t xml:space="preserve">SISTEMA DE CONFERENCIAS DIGITAL CON 1 PRESIDENTE Y 6 DELEGADOS </t>
  </si>
  <si>
    <t xml:space="preserve">SISTEMA DE CONFERENCIAS DIGITAL CON 1 PRESIDENTE Y 12 DELEGADOS </t>
  </si>
  <si>
    <t>SISTEMA DE CONFERENCIAS DIGITAL CON 1 PRESIDENTE Y 18 DELEGADOS</t>
  </si>
  <si>
    <t xml:space="preserve">MICRÓFONO DE CONFERENCIAS DIGITAL ADICIONAL </t>
  </si>
  <si>
    <t xml:space="preserve">SISTEMA DE VISITAS GUIADAS. </t>
  </si>
  <si>
    <t>EQUIPO DE TRADUCCIÓN SIMULTÁNEA DIGITAL DE 1 IDIOMA + ORIGINAL CON: CABINA CON PUERTA Y UNIDADES DE INTÉRPRETE, CCU, TRANSMISOR DE INFRARROJOS Y RADIADORES SEGÚN SALA, IDIOMAS Y PARTICIPANTES</t>
  </si>
  <si>
    <t xml:space="preserve">EQUIPO DE TRADUCCIÓN SIMULTÁNEA DIGITAL DE 2 IDIOMAS + ORIGINAL CON: CABINA CON PUERTA Y UNIDADES DE INTÉRPRETE, CCU, TRANSMISOR DE INFRARROJOS Y RADIADORES SEGÚN SALA, IDIOMAS Y PARTICIPANTES </t>
  </si>
  <si>
    <t xml:space="preserve">EQUIPO DE TRADUCCIÓN SIMULTÁNEA DIGITAL DE 3 IDIOMAS + ORIGINAL CON: CABINA CON PUERTA Y UNIDADES DE INTÉRPRETE, CCU, TRANSMISOR DE INFRARROJOS Y RADIADORES SEGÚN SALA, IDIOMAS Y PARTICIPANTES </t>
  </si>
  <si>
    <t xml:space="preserve">EQUIPO DE TRADUCCIÓN SIMULTÁNEA DIGITAL DE 4 IDIOMAS + ORIGINAL CON: CABINA CON PUERTA Y UNIDADES DE INTÉRPRETE, CCU, TRANSMISOR DE INFRARROJOS Y RADIADORES SEGÚN SALA, IDIOMAS Y PARTICIPANTES </t>
  </si>
  <si>
    <t xml:space="preserve">MALETA DE 50 RECEPTORES IR DIGITALES BOSCH CON AURICULARES COMPATIBLES CON SISTEMA DE TRADUCCIÓN DE IFEMA </t>
  </si>
  <si>
    <t xml:space="preserve">CONVERSOR DE DIGITAL A ANALOGICO CON 4 SALIDAS DE SELECCIÓN DE CANALE INDEPENDIENTES PARA GRABACIÓN TRADUCCIÓN SIMULTÁNEA </t>
  </si>
  <si>
    <t xml:space="preserve">MESA CONTROL DE LUCES DMX 2000 CANALES </t>
  </si>
  <si>
    <t>CAÑON DE SEGUIMIENTO 1200W</t>
  </si>
  <si>
    <t xml:space="preserve">DIMMER 6 CANALES 5 KW </t>
  </si>
  <si>
    <t xml:space="preserve">DIMMER 12 CANALES 3 KW </t>
  </si>
  <si>
    <t xml:space="preserve">CODIFICADOR HDMI STREAMING  </t>
  </si>
  <si>
    <t xml:space="preserve">CAPTURADORA USB / HDMI  </t>
  </si>
  <si>
    <t xml:space="preserve">CAPTURADORA USB / SDI </t>
  </si>
  <si>
    <t xml:space="preserve">EMBEBIDOR  SDI  </t>
  </si>
  <si>
    <t xml:space="preserve">DESEMBEBIDOR SDI  </t>
  </si>
  <si>
    <t xml:space="preserve">CONVERSOR EMBEBIDOR SDI Y HDMI </t>
  </si>
  <si>
    <t xml:space="preserve">TECNICO EXPECALISTA PLATAFORMA / VIDEOCONFERENCIA LUNES A DOMINGO DE 8 H A 7:59 H </t>
  </si>
  <si>
    <t>TECNICO EXPECALISTA STREAMING DE LUNES A DOMINGO DE 8 H A 7:59 H</t>
  </si>
  <si>
    <t>INHIBIDORES FUENTES DE SONIDO (PROPIEDAD IFEMA)</t>
  </si>
  <si>
    <t>ESTIMACIÓN DE PRESUPUESTOS A MEDIDA</t>
  </si>
  <si>
    <t>Esta partida no es objeto de licitación y el importe total indicado no debe variarse, debe sumarse al importe total ofertado en su totalidad</t>
  </si>
  <si>
    <t>IMPORTE TOTAL OFERTADO IVA EXCLUIDO (INCLUIR ESTA CIFRA EN EL ANEXO IX -A-)</t>
  </si>
  <si>
    <t>Fdo.:……………………………….</t>
  </si>
  <si>
    <t>(Firma y sello de la empresa)</t>
  </si>
  <si>
    <t>ANEXO IX B - DETALLE DE PRECIOS UNITARIOS OFERTADOS</t>
  </si>
  <si>
    <t>UNIDADES ESTIMADAS 1 DIA (a)</t>
  </si>
  <si>
    <t>UNIDADES ESTIMADAS 2 DIAS (b)</t>
  </si>
  <si>
    <t>UNIDADES ESTIMADAS 3 DIAS o MAS ( c )</t>
  </si>
  <si>
    <t>TOTAL ESTIMACIÓN PRESUPUESTARIA MÁXIMA</t>
  </si>
  <si>
    <t>PRECIO UNITARIO MAXIMO DE LICITACION 1 DIA IVA EXCLUIDO</t>
  </si>
  <si>
    <t>PRECIO UNITARIO 2 DIAS IVA EXCLUIDO</t>
  </si>
  <si>
    <t>PRECIO UNITARIO 3 DIAS O MAS (IVA EXCLUIDO)</t>
  </si>
  <si>
    <t>TOTAL OFERTADO (axd + b x e + c x f)</t>
  </si>
  <si>
    <t>PRECIO UNITARIO 3 DIAS O MÁS IVA EXCLUIDO (f)</t>
  </si>
  <si>
    <t>PRECIO UNITARIO OFERTADO 1 DIA IVA EXCLUIDO (d)</t>
  </si>
  <si>
    <t>PRECIO UNITARIO OFERTADO 2 DIAS IVA EXCLUIDO (e)</t>
  </si>
  <si>
    <t>ESTIMACIÓN DE PRESUPUESTOS A MEDIDA (no debe variarse, debe indicar 40.000 euros)</t>
  </si>
  <si>
    <t>IMPORTE OFERTADO POR EL LICITADOR</t>
  </si>
  <si>
    <t>(*) Al cumplimentar el excel entregado por IFEMA, rellenar únicamente las celdas con fondo azul y obtendrá el importe total de su oferta</t>
  </si>
  <si>
    <t>ORDENADOR PC PORTATIL DE 15” CON POWER POINT Y REPRODUCTOR DE VIDEO PROFESIONAL. 1D</t>
  </si>
  <si>
    <t xml:space="preserve">MEZCLADOR DE VIDEO HDMI CON STREAMING/VIDEOCONFERENCIA </t>
  </si>
  <si>
    <t>En……………., a…..de……..de 2022</t>
  </si>
  <si>
    <t>MONITOR LED DE 43" UHD 4K CON SOPORTE DE PIE / PARED / S.MESA</t>
  </si>
  <si>
    <t>MONITOR LED DE 55" UHD 4K CON SOPORTE DE PIE / PARED / S.MESA</t>
  </si>
  <si>
    <t>MONITOR LED DE 65" UHD 4K CON SOPORTE DE PIE / PARED / S.MESA</t>
  </si>
  <si>
    <t>MONITOR LED DE 80” UHD 4K CON SOPORTE DE PIE / PARED / S.MESA</t>
  </si>
  <si>
    <t>MONITOR LED DE 98” UHD 4K CON SOPORTE DE PIE / PARED / S.MESA</t>
  </si>
  <si>
    <t>MONITOR LCD / LED DE 32" CON SOPORTE DE PIE / PARED / S.MESA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</si>
</sst>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9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b/>
      <sz val="8"/>
      <color theme="1"/>
      <name val="Arial"/>
      <family val="2"/>
    </font>
    <font>
      <sz val="8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2" fillId="0" borderId="0" xfId="0" applyFont="1"/>
    <xf numFmtId="0" fontId="0" fillId="0" borderId="0" xfId="0" applyAlignment="1">
      <alignment vertical="center"/>
    </xf>
    <xf numFmtId="0" fontId="0" fillId="0" borderId="0" xfId="0" applyAlignment="1">
      <alignment wrapText="1"/>
    </xf>
    <xf numFmtId="164" fontId="0" fillId="0" borderId="0" xfId="0" applyNumberFormat="1"/>
    <xf numFmtId="0" fontId="5" fillId="0" borderId="5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wrapText="1"/>
    </xf>
    <xf numFmtId="0" fontId="2" fillId="0" borderId="5" xfId="0" applyFont="1" applyBorder="1" applyAlignment="1">
      <alignment vertical="center"/>
    </xf>
    <xf numFmtId="0" fontId="2" fillId="0" borderId="5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164" fontId="4" fillId="0" borderId="14" xfId="0" applyNumberFormat="1" applyFont="1" applyBorder="1" applyAlignment="1">
      <alignment horizontal="center" vertical="center" wrapText="1"/>
    </xf>
    <xf numFmtId="164" fontId="2" fillId="0" borderId="11" xfId="0" applyNumberFormat="1" applyFont="1" applyBorder="1"/>
    <xf numFmtId="164" fontId="0" fillId="0" borderId="1" xfId="0" applyNumberFormat="1" applyBorder="1" applyAlignment="1">
      <alignment horizontal="right" vertical="center"/>
    </xf>
    <xf numFmtId="164" fontId="0" fillId="0" borderId="0" xfId="0" applyNumberFormat="1" applyAlignment="1">
      <alignment vertical="center"/>
    </xf>
    <xf numFmtId="164" fontId="4" fillId="0" borderId="15" xfId="0" applyNumberFormat="1" applyFont="1" applyBorder="1" applyAlignment="1">
      <alignment horizontal="center" vertical="center" wrapText="1"/>
    </xf>
    <xf numFmtId="164" fontId="2" fillId="0" borderId="12" xfId="0" applyNumberFormat="1" applyFont="1" applyBorder="1"/>
    <xf numFmtId="164" fontId="0" fillId="0" borderId="4" xfId="0" applyNumberFormat="1" applyBorder="1" applyAlignment="1">
      <alignment horizontal="right" vertical="center"/>
    </xf>
    <xf numFmtId="164" fontId="0" fillId="0" borderId="8" xfId="0" applyNumberFormat="1" applyBorder="1" applyAlignment="1">
      <alignment horizontal="right" vertical="center"/>
    </xf>
    <xf numFmtId="164" fontId="6" fillId="0" borderId="0" xfId="0" applyNumberFormat="1" applyFont="1"/>
    <xf numFmtId="4" fontId="4" fillId="0" borderId="13" xfId="0" applyNumberFormat="1" applyFont="1" applyBorder="1" applyAlignment="1">
      <alignment horizontal="center" vertical="center" wrapText="1"/>
    </xf>
    <xf numFmtId="4" fontId="2" fillId="0" borderId="10" xfId="0" applyNumberFormat="1" applyFont="1" applyBorder="1"/>
    <xf numFmtId="4" fontId="0" fillId="0" borderId="3" xfId="0" applyNumberFormat="1" applyBorder="1" applyAlignment="1">
      <alignment horizontal="right" vertical="center"/>
    </xf>
    <xf numFmtId="4" fontId="0" fillId="0" borderId="0" xfId="0" applyNumberFormat="1"/>
    <xf numFmtId="4" fontId="0" fillId="0" borderId="0" xfId="0" applyNumberFormat="1" applyAlignment="1">
      <alignment vertical="center"/>
    </xf>
    <xf numFmtId="4" fontId="4" fillId="0" borderId="14" xfId="0" applyNumberFormat="1" applyFont="1" applyBorder="1" applyAlignment="1">
      <alignment horizontal="center" vertical="center" wrapText="1"/>
    </xf>
    <xf numFmtId="4" fontId="2" fillId="0" borderId="11" xfId="0" applyNumberFormat="1" applyFont="1" applyBorder="1"/>
    <xf numFmtId="4" fontId="0" fillId="0" borderId="1" xfId="0" applyNumberFormat="1" applyBorder="1" applyAlignment="1">
      <alignment horizontal="right" vertical="center"/>
    </xf>
    <xf numFmtId="4" fontId="0" fillId="0" borderId="9" xfId="0" applyNumberFormat="1" applyFont="1" applyBorder="1" applyAlignment="1">
      <alignment horizontal="right" vertical="center"/>
    </xf>
    <xf numFmtId="4" fontId="0" fillId="0" borderId="3" xfId="0" applyNumberFormat="1" applyFont="1" applyBorder="1" applyAlignment="1">
      <alignment horizontal="right" vertical="center"/>
    </xf>
    <xf numFmtId="164" fontId="0" fillId="0" borderId="1" xfId="0" applyNumberFormat="1" applyFont="1" applyBorder="1" applyAlignment="1">
      <alignment horizontal="right" vertical="center"/>
    </xf>
    <xf numFmtId="4" fontId="0" fillId="0" borderId="3" xfId="0" applyNumberFormat="1" applyFont="1" applyBorder="1" applyAlignment="1">
      <alignment horizontal="right" vertical="center" wrapText="1"/>
    </xf>
    <xf numFmtId="164" fontId="0" fillId="0" borderId="1" xfId="0" applyNumberFormat="1" applyFont="1" applyBorder="1" applyAlignment="1">
      <alignment horizontal="right" vertical="center" wrapText="1"/>
    </xf>
    <xf numFmtId="164" fontId="0" fillId="0" borderId="7" xfId="0" applyNumberFormat="1" applyFont="1" applyBorder="1" applyAlignment="1">
      <alignment horizontal="right" vertical="center"/>
    </xf>
    <xf numFmtId="4" fontId="0" fillId="0" borderId="3" xfId="0" applyNumberFormat="1" applyFill="1" applyBorder="1" applyAlignment="1">
      <alignment horizontal="right" vertical="center"/>
    </xf>
    <xf numFmtId="164" fontId="0" fillId="0" borderId="1" xfId="0" applyNumberFormat="1" applyFill="1" applyBorder="1" applyAlignment="1">
      <alignment horizontal="right" vertical="center"/>
    </xf>
    <xf numFmtId="164" fontId="6" fillId="0" borderId="0" xfId="0" applyNumberFormat="1" applyFont="1" applyAlignment="1">
      <alignment vertical="center"/>
    </xf>
    <xf numFmtId="0" fontId="0" fillId="0" borderId="2" xfId="0" applyBorder="1" applyAlignment="1">
      <alignment vertical="center"/>
    </xf>
    <xf numFmtId="164" fontId="6" fillId="0" borderId="19" xfId="0" applyNumberFormat="1" applyFont="1" applyBorder="1" applyAlignment="1">
      <alignment vertical="center"/>
    </xf>
    <xf numFmtId="0" fontId="7" fillId="0" borderId="0" xfId="0" applyFont="1" applyAlignment="1">
      <alignment horizontal="right" vertical="center"/>
    </xf>
    <xf numFmtId="4" fontId="6" fillId="3" borderId="1" xfId="0" applyNumberFormat="1" applyFont="1" applyFill="1" applyBorder="1" applyAlignment="1">
      <alignment horizontal="right" vertical="center"/>
    </xf>
    <xf numFmtId="164" fontId="0" fillId="3" borderId="1" xfId="0" applyNumberFormat="1" applyFill="1" applyBorder="1" applyAlignment="1">
      <alignment horizontal="right" vertical="center"/>
    </xf>
    <xf numFmtId="4" fontId="0" fillId="3" borderId="1" xfId="0" applyNumberFormat="1" applyFill="1" applyBorder="1" applyAlignment="1">
      <alignment horizontal="right" vertical="center"/>
    </xf>
    <xf numFmtId="4" fontId="0" fillId="3" borderId="1" xfId="0" applyNumberFormat="1" applyFont="1" applyFill="1" applyBorder="1" applyAlignment="1">
      <alignment horizontal="right" vertical="center"/>
    </xf>
    <xf numFmtId="4" fontId="0" fillId="3" borderId="1" xfId="0" applyNumberFormat="1" applyFont="1" applyFill="1" applyBorder="1" applyAlignment="1">
      <alignment horizontal="right" vertical="center" wrapText="1"/>
    </xf>
    <xf numFmtId="4" fontId="0" fillId="3" borderId="7" xfId="0" applyNumberFormat="1" applyFont="1" applyFill="1" applyBorder="1" applyAlignment="1">
      <alignment horizontal="right" vertical="center"/>
    </xf>
    <xf numFmtId="164" fontId="0" fillId="3" borderId="7" xfId="0" applyNumberFormat="1" applyFill="1" applyBorder="1" applyAlignment="1">
      <alignment horizontal="right" vertical="center"/>
    </xf>
    <xf numFmtId="164" fontId="0" fillId="0" borderId="18" xfId="0" applyNumberFormat="1" applyBorder="1" applyAlignment="1">
      <alignment horizontal="right" vertical="center"/>
    </xf>
    <xf numFmtId="2" fontId="0" fillId="0" borderId="1" xfId="0" applyNumberFormat="1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 wrapText="1"/>
    </xf>
    <xf numFmtId="2" fontId="0" fillId="3" borderId="1" xfId="0" applyNumberForma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/>
    </xf>
    <xf numFmtId="4" fontId="0" fillId="3" borderId="1" xfId="0" applyNumberFormat="1" applyFill="1" applyBorder="1" applyAlignment="1">
      <alignment horizontal="center" vertical="center" wrapText="1"/>
    </xf>
    <xf numFmtId="164" fontId="6" fillId="0" borderId="24" xfId="0" applyNumberFormat="1" applyFont="1" applyBorder="1" applyAlignment="1">
      <alignment vertical="center"/>
    </xf>
    <xf numFmtId="0" fontId="1" fillId="0" borderId="23" xfId="0" applyFont="1" applyBorder="1" applyAlignment="1">
      <alignment horizontal="center" vertical="center"/>
    </xf>
    <xf numFmtId="4" fontId="0" fillId="4" borderId="1" xfId="0" applyNumberFormat="1" applyFill="1" applyBorder="1" applyAlignment="1" applyProtection="1">
      <alignment horizontal="center" vertical="center" wrapText="1"/>
      <protection locked="0"/>
    </xf>
    <xf numFmtId="2" fontId="0" fillId="4" borderId="1" xfId="0" applyNumberFormat="1" applyFill="1" applyBorder="1" applyAlignment="1" applyProtection="1">
      <alignment horizontal="center" vertical="center" wrapText="1"/>
      <protection locked="0"/>
    </xf>
    <xf numFmtId="4" fontId="0" fillId="0" borderId="0" xfId="0" applyNumberFormat="1" applyProtection="1">
      <protection locked="0"/>
    </xf>
    <xf numFmtId="0" fontId="7" fillId="0" borderId="0" xfId="0" applyFont="1" applyAlignment="1" applyProtection="1">
      <alignment horizontal="right" vertical="center"/>
      <protection locked="0"/>
    </xf>
    <xf numFmtId="0" fontId="0" fillId="0" borderId="0" xfId="0" applyProtection="1">
      <protection locked="0"/>
    </xf>
    <xf numFmtId="2" fontId="0" fillId="5" borderId="1" xfId="0" applyNumberFormat="1" applyFill="1" applyBorder="1" applyAlignment="1">
      <alignment horizontal="center" vertical="center" wrapText="1"/>
    </xf>
    <xf numFmtId="0" fontId="2" fillId="0" borderId="5" xfId="0" applyFont="1" applyBorder="1"/>
    <xf numFmtId="0" fontId="2" fillId="0" borderId="5" xfId="0" applyFont="1" applyBorder="1" applyAlignment="1">
      <alignment wrapText="1"/>
    </xf>
    <xf numFmtId="0" fontId="2" fillId="0" borderId="5" xfId="0" applyFont="1" applyBorder="1" applyAlignment="1">
      <alignment vertical="center"/>
    </xf>
    <xf numFmtId="0" fontId="2" fillId="0" borderId="5" xfId="0" applyFont="1" applyBorder="1" applyAlignment="1">
      <alignment vertical="center" wrapText="1"/>
    </xf>
    <xf numFmtId="4" fontId="0" fillId="0" borderId="2" xfId="0" applyNumberFormat="1" applyBorder="1" applyAlignment="1">
      <alignment horizontal="center" vertical="center" wrapText="1"/>
    </xf>
    <xf numFmtId="4" fontId="0" fillId="0" borderId="20" xfId="0" applyNumberFormat="1" applyBorder="1" applyAlignment="1">
      <alignment horizontal="center" vertical="center" wrapText="1"/>
    </xf>
    <xf numFmtId="4" fontId="0" fillId="0" borderId="21" xfId="0" applyNumberFormat="1" applyBorder="1" applyAlignment="1">
      <alignment horizontal="center" vertical="center" wrapText="1"/>
    </xf>
    <xf numFmtId="2" fontId="0" fillId="0" borderId="22" xfId="0" applyNumberFormat="1" applyBorder="1" applyAlignment="1">
      <alignment horizontal="center" vertical="center" wrapText="1"/>
    </xf>
    <xf numFmtId="2" fontId="0" fillId="0" borderId="23" xfId="0" applyNumberForma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0" fillId="0" borderId="16" xfId="0" applyBorder="1" applyAlignment="1"/>
    <xf numFmtId="0" fontId="0" fillId="0" borderId="17" xfId="0" applyBorder="1" applyAlignment="1"/>
    <xf numFmtId="0" fontId="1" fillId="0" borderId="2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4" fontId="8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D72A4A-6907-4614-A05B-838DE249CCBC}">
  <sheetPr>
    <pageSetUpPr fitToPage="1"/>
  </sheetPr>
  <dimension ref="A1:L146"/>
  <sheetViews>
    <sheetView showGridLines="0" tabSelected="1" workbookViewId="0">
      <selection activeCell="I73" sqref="I5:I73"/>
    </sheetView>
  </sheetViews>
  <sheetFormatPr baseColWidth="10" defaultRowHeight="14.4" x14ac:dyDescent="0.3"/>
  <cols>
    <col min="1" max="1" width="51" customWidth="1"/>
    <col min="2" max="3" width="11.44140625" style="23"/>
    <col min="4" max="4" width="11.6640625" style="23" customWidth="1"/>
    <col min="5" max="7" width="11.44140625" style="4"/>
    <col min="8" max="8" width="12.6640625" style="4" customWidth="1"/>
    <col min="10" max="10" width="11.33203125" bestFit="1" customWidth="1"/>
  </cols>
  <sheetData>
    <row r="1" spans="1:12" ht="30" customHeight="1" thickBot="1" x14ac:dyDescent="0.35">
      <c r="A1" s="70" t="s">
        <v>130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</row>
    <row r="2" spans="1:12" ht="30" customHeight="1" thickBot="1" x14ac:dyDescent="0.35">
      <c r="A2" s="54"/>
      <c r="B2" s="54"/>
      <c r="C2" s="54"/>
      <c r="D2" s="54"/>
      <c r="E2" s="54"/>
      <c r="F2" s="54"/>
      <c r="G2" s="54"/>
      <c r="H2" s="54"/>
      <c r="I2" s="74" t="s">
        <v>143</v>
      </c>
      <c r="J2" s="75"/>
      <c r="K2" s="75"/>
      <c r="L2" s="76"/>
    </row>
    <row r="3" spans="1:12" s="1" customFormat="1" ht="61.8" thickBot="1" x14ac:dyDescent="0.25">
      <c r="A3" s="10" t="s">
        <v>0</v>
      </c>
      <c r="B3" s="20" t="s">
        <v>131</v>
      </c>
      <c r="C3" s="25" t="s">
        <v>132</v>
      </c>
      <c r="D3" s="25" t="s">
        <v>133</v>
      </c>
      <c r="E3" s="11" t="s">
        <v>135</v>
      </c>
      <c r="F3" s="11" t="s">
        <v>136</v>
      </c>
      <c r="G3" s="11" t="s">
        <v>137</v>
      </c>
      <c r="H3" s="15" t="s">
        <v>134</v>
      </c>
      <c r="I3" s="11" t="s">
        <v>140</v>
      </c>
      <c r="J3" s="11" t="s">
        <v>141</v>
      </c>
      <c r="K3" s="11" t="s">
        <v>139</v>
      </c>
      <c r="L3" s="15" t="s">
        <v>138</v>
      </c>
    </row>
    <row r="4" spans="1:12" s="1" customFormat="1" ht="10.199999999999999" x14ac:dyDescent="0.2">
      <c r="B4" s="21"/>
      <c r="C4" s="26"/>
      <c r="D4" s="26"/>
      <c r="E4" s="12"/>
      <c r="F4" s="12"/>
      <c r="G4" s="12"/>
      <c r="H4" s="16"/>
    </row>
    <row r="5" spans="1:12" x14ac:dyDescent="0.3">
      <c r="A5" s="61" t="s">
        <v>27</v>
      </c>
      <c r="B5" s="22">
        <v>0</v>
      </c>
      <c r="C5" s="27">
        <v>0</v>
      </c>
      <c r="D5" s="27">
        <v>2</v>
      </c>
      <c r="E5" s="13">
        <v>380</v>
      </c>
      <c r="F5" s="13">
        <f>E5*1.5</f>
        <v>570</v>
      </c>
      <c r="G5" s="13">
        <f>E5*2.5</f>
        <v>950</v>
      </c>
      <c r="H5" s="47">
        <f>B5*E5+C5*F5+D5*G5</f>
        <v>1900</v>
      </c>
      <c r="I5" s="55"/>
      <c r="J5" s="48">
        <f>I5*1.5</f>
        <v>0</v>
      </c>
      <c r="K5" s="49">
        <f>I5*2.5</f>
        <v>0</v>
      </c>
      <c r="L5" s="77">
        <f>I5*B5+J5*C5+K5*D5</f>
        <v>0</v>
      </c>
    </row>
    <row r="6" spans="1:12" x14ac:dyDescent="0.3">
      <c r="A6" s="62" t="s">
        <v>28</v>
      </c>
      <c r="B6" s="22">
        <v>1</v>
      </c>
      <c r="C6" s="27">
        <v>0</v>
      </c>
      <c r="D6" s="27">
        <v>0</v>
      </c>
      <c r="E6" s="13">
        <v>350</v>
      </c>
      <c r="F6" s="13">
        <f t="shared" ref="F6:F67" si="0">E6*1.5</f>
        <v>525</v>
      </c>
      <c r="G6" s="13">
        <f t="shared" ref="G6:G67" si="1">E6*2.5</f>
        <v>875</v>
      </c>
      <c r="H6" s="47">
        <f t="shared" ref="H6:H67" si="2">B6*E6+C6*F6+D6*G6</f>
        <v>350</v>
      </c>
      <c r="I6" s="55"/>
      <c r="J6" s="48">
        <f t="shared" ref="J6:J67" si="3">I6*1.5</f>
        <v>0</v>
      </c>
      <c r="K6" s="49">
        <f t="shared" ref="K6:K67" si="4">I6*2.5</f>
        <v>0</v>
      </c>
      <c r="L6" s="77">
        <f t="shared" ref="L6:L67" si="5">I6*B6+J6*C6+K6*D6</f>
        <v>0</v>
      </c>
    </row>
    <row r="7" spans="1:12" x14ac:dyDescent="0.3">
      <c r="A7" s="61" t="s">
        <v>29</v>
      </c>
      <c r="B7" s="22">
        <v>0</v>
      </c>
      <c r="C7" s="27">
        <v>0</v>
      </c>
      <c r="D7" s="27">
        <v>3</v>
      </c>
      <c r="E7" s="13">
        <v>680</v>
      </c>
      <c r="F7" s="13">
        <f t="shared" si="0"/>
        <v>1020</v>
      </c>
      <c r="G7" s="13">
        <f t="shared" si="1"/>
        <v>1700</v>
      </c>
      <c r="H7" s="47">
        <f t="shared" si="2"/>
        <v>5100</v>
      </c>
      <c r="I7" s="55"/>
      <c r="J7" s="48">
        <f t="shared" si="3"/>
        <v>0</v>
      </c>
      <c r="K7" s="49">
        <f t="shared" si="4"/>
        <v>0</v>
      </c>
      <c r="L7" s="77">
        <f t="shared" si="5"/>
        <v>0</v>
      </c>
    </row>
    <row r="8" spans="1:12" x14ac:dyDescent="0.3">
      <c r="A8" s="61" t="s">
        <v>30</v>
      </c>
      <c r="B8" s="22">
        <v>1</v>
      </c>
      <c r="C8" s="27">
        <v>0</v>
      </c>
      <c r="D8" s="27">
        <v>0</v>
      </c>
      <c r="E8" s="13">
        <v>600</v>
      </c>
      <c r="F8" s="13">
        <f t="shared" si="0"/>
        <v>900</v>
      </c>
      <c r="G8" s="13">
        <f t="shared" si="1"/>
        <v>1500</v>
      </c>
      <c r="H8" s="47">
        <f t="shared" si="2"/>
        <v>600</v>
      </c>
      <c r="I8" s="55"/>
      <c r="J8" s="48">
        <f t="shared" si="3"/>
        <v>0</v>
      </c>
      <c r="K8" s="49">
        <f t="shared" si="4"/>
        <v>0</v>
      </c>
      <c r="L8" s="77">
        <f t="shared" si="5"/>
        <v>0</v>
      </c>
    </row>
    <row r="9" spans="1:12" x14ac:dyDescent="0.3">
      <c r="A9" s="61" t="s">
        <v>31</v>
      </c>
      <c r="B9" s="22">
        <v>1</v>
      </c>
      <c r="C9" s="27">
        <v>0</v>
      </c>
      <c r="D9" s="27">
        <v>0</v>
      </c>
      <c r="E9" s="13">
        <v>35</v>
      </c>
      <c r="F9" s="13">
        <f t="shared" si="0"/>
        <v>52.5</v>
      </c>
      <c r="G9" s="13">
        <f t="shared" si="1"/>
        <v>87.5</v>
      </c>
      <c r="H9" s="47">
        <f t="shared" si="2"/>
        <v>35</v>
      </c>
      <c r="I9" s="55"/>
      <c r="J9" s="48">
        <f t="shared" si="3"/>
        <v>0</v>
      </c>
      <c r="K9" s="49">
        <f t="shared" si="4"/>
        <v>0</v>
      </c>
      <c r="L9" s="77">
        <f t="shared" si="5"/>
        <v>0</v>
      </c>
    </row>
    <row r="10" spans="1:12" x14ac:dyDescent="0.3">
      <c r="A10" s="61" t="s">
        <v>32</v>
      </c>
      <c r="B10" s="22">
        <v>1</v>
      </c>
      <c r="C10" s="27">
        <v>0</v>
      </c>
      <c r="D10" s="27">
        <v>0</v>
      </c>
      <c r="E10" s="13">
        <v>40</v>
      </c>
      <c r="F10" s="13">
        <f t="shared" si="0"/>
        <v>60</v>
      </c>
      <c r="G10" s="13">
        <f t="shared" si="1"/>
        <v>100</v>
      </c>
      <c r="H10" s="47">
        <f t="shared" si="2"/>
        <v>40</v>
      </c>
      <c r="I10" s="55"/>
      <c r="J10" s="48">
        <f t="shared" si="3"/>
        <v>0</v>
      </c>
      <c r="K10" s="49">
        <f t="shared" si="4"/>
        <v>0</v>
      </c>
      <c r="L10" s="77">
        <f t="shared" si="5"/>
        <v>0</v>
      </c>
    </row>
    <row r="11" spans="1:12" x14ac:dyDescent="0.3">
      <c r="A11" s="61" t="s">
        <v>33</v>
      </c>
      <c r="B11" s="22">
        <v>2</v>
      </c>
      <c r="C11" s="27">
        <v>4</v>
      </c>
      <c r="D11" s="27">
        <v>25</v>
      </c>
      <c r="E11" s="13">
        <v>40</v>
      </c>
      <c r="F11" s="13">
        <f t="shared" si="0"/>
        <v>60</v>
      </c>
      <c r="G11" s="13">
        <f t="shared" si="1"/>
        <v>100</v>
      </c>
      <c r="H11" s="47">
        <f t="shared" si="2"/>
        <v>2820</v>
      </c>
      <c r="I11" s="55"/>
      <c r="J11" s="48">
        <f t="shared" si="3"/>
        <v>0</v>
      </c>
      <c r="K11" s="49">
        <f t="shared" si="4"/>
        <v>0</v>
      </c>
      <c r="L11" s="77">
        <f t="shared" si="5"/>
        <v>0</v>
      </c>
    </row>
    <row r="12" spans="1:12" x14ac:dyDescent="0.3">
      <c r="A12" s="61" t="s">
        <v>34</v>
      </c>
      <c r="B12" s="22">
        <v>1</v>
      </c>
      <c r="C12" s="27">
        <v>0</v>
      </c>
      <c r="D12" s="27">
        <v>0</v>
      </c>
      <c r="E12" s="13">
        <v>40</v>
      </c>
      <c r="F12" s="13">
        <f t="shared" si="0"/>
        <v>60</v>
      </c>
      <c r="G12" s="13">
        <f t="shared" si="1"/>
        <v>100</v>
      </c>
      <c r="H12" s="47">
        <f t="shared" si="2"/>
        <v>40</v>
      </c>
      <c r="I12" s="55"/>
      <c r="J12" s="48">
        <f t="shared" si="3"/>
        <v>0</v>
      </c>
      <c r="K12" s="49">
        <f t="shared" si="4"/>
        <v>0</v>
      </c>
      <c r="L12" s="77">
        <f t="shared" si="5"/>
        <v>0</v>
      </c>
    </row>
    <row r="13" spans="1:12" x14ac:dyDescent="0.3">
      <c r="A13" s="61" t="s">
        <v>35</v>
      </c>
      <c r="B13" s="22">
        <v>1</v>
      </c>
      <c r="C13" s="27">
        <v>0</v>
      </c>
      <c r="D13" s="27">
        <v>0</v>
      </c>
      <c r="E13" s="13">
        <v>40</v>
      </c>
      <c r="F13" s="13">
        <f t="shared" si="0"/>
        <v>60</v>
      </c>
      <c r="G13" s="13">
        <f t="shared" si="1"/>
        <v>100</v>
      </c>
      <c r="H13" s="47">
        <f t="shared" si="2"/>
        <v>40</v>
      </c>
      <c r="I13" s="55"/>
      <c r="J13" s="48">
        <f t="shared" si="3"/>
        <v>0</v>
      </c>
      <c r="K13" s="49">
        <f t="shared" si="4"/>
        <v>0</v>
      </c>
      <c r="L13" s="77">
        <f t="shared" si="5"/>
        <v>0</v>
      </c>
    </row>
    <row r="14" spans="1:12" x14ac:dyDescent="0.3">
      <c r="A14" s="61" t="s">
        <v>36</v>
      </c>
      <c r="B14" s="22">
        <v>3</v>
      </c>
      <c r="C14" s="27">
        <v>0</v>
      </c>
      <c r="D14" s="27">
        <v>0</v>
      </c>
      <c r="E14" s="13">
        <v>40</v>
      </c>
      <c r="F14" s="13">
        <f t="shared" si="0"/>
        <v>60</v>
      </c>
      <c r="G14" s="13">
        <f t="shared" si="1"/>
        <v>100</v>
      </c>
      <c r="H14" s="47">
        <f t="shared" si="2"/>
        <v>120</v>
      </c>
      <c r="I14" s="55"/>
      <c r="J14" s="48">
        <f t="shared" si="3"/>
        <v>0</v>
      </c>
      <c r="K14" s="49">
        <f t="shared" si="4"/>
        <v>0</v>
      </c>
      <c r="L14" s="77">
        <f t="shared" si="5"/>
        <v>0</v>
      </c>
    </row>
    <row r="15" spans="1:12" x14ac:dyDescent="0.3">
      <c r="A15" s="61" t="s">
        <v>37</v>
      </c>
      <c r="B15" s="22">
        <v>1</v>
      </c>
      <c r="C15" s="27">
        <v>0</v>
      </c>
      <c r="D15" s="27">
        <v>0</v>
      </c>
      <c r="E15" s="13">
        <v>40</v>
      </c>
      <c r="F15" s="13">
        <f t="shared" si="0"/>
        <v>60</v>
      </c>
      <c r="G15" s="13">
        <f t="shared" si="1"/>
        <v>100</v>
      </c>
      <c r="H15" s="47">
        <f t="shared" si="2"/>
        <v>40</v>
      </c>
      <c r="I15" s="55"/>
      <c r="J15" s="48">
        <f t="shared" si="3"/>
        <v>0</v>
      </c>
      <c r="K15" s="49">
        <f t="shared" si="4"/>
        <v>0</v>
      </c>
      <c r="L15" s="77">
        <f t="shared" si="5"/>
        <v>0</v>
      </c>
    </row>
    <row r="16" spans="1:12" x14ac:dyDescent="0.3">
      <c r="A16" s="61" t="s">
        <v>38</v>
      </c>
      <c r="B16" s="22">
        <v>1</v>
      </c>
      <c r="C16" s="27">
        <v>0</v>
      </c>
      <c r="D16" s="27">
        <v>0</v>
      </c>
      <c r="E16" s="13">
        <v>30</v>
      </c>
      <c r="F16" s="13">
        <f t="shared" si="0"/>
        <v>45</v>
      </c>
      <c r="G16" s="13">
        <f t="shared" si="1"/>
        <v>75</v>
      </c>
      <c r="H16" s="47">
        <f t="shared" si="2"/>
        <v>30</v>
      </c>
      <c r="I16" s="55"/>
      <c r="J16" s="48">
        <f t="shared" si="3"/>
        <v>0</v>
      </c>
      <c r="K16" s="49">
        <f t="shared" si="4"/>
        <v>0</v>
      </c>
      <c r="L16" s="77">
        <f t="shared" si="5"/>
        <v>0</v>
      </c>
    </row>
    <row r="17" spans="1:12" x14ac:dyDescent="0.3">
      <c r="A17" s="63" t="s">
        <v>39</v>
      </c>
      <c r="B17" s="22">
        <v>1</v>
      </c>
      <c r="C17" s="27">
        <v>0</v>
      </c>
      <c r="D17" s="27">
        <v>1</v>
      </c>
      <c r="E17" s="13">
        <v>30</v>
      </c>
      <c r="F17" s="13">
        <f t="shared" si="0"/>
        <v>45</v>
      </c>
      <c r="G17" s="13">
        <f t="shared" si="1"/>
        <v>75</v>
      </c>
      <c r="H17" s="47">
        <f t="shared" si="2"/>
        <v>105</v>
      </c>
      <c r="I17" s="55"/>
      <c r="J17" s="48">
        <f t="shared" si="3"/>
        <v>0</v>
      </c>
      <c r="K17" s="49">
        <f t="shared" si="4"/>
        <v>0</v>
      </c>
      <c r="L17" s="77">
        <f t="shared" si="5"/>
        <v>0</v>
      </c>
    </row>
    <row r="18" spans="1:12" x14ac:dyDescent="0.3">
      <c r="A18" s="63" t="s">
        <v>40</v>
      </c>
      <c r="B18" s="22">
        <v>1</v>
      </c>
      <c r="C18" s="27">
        <v>15</v>
      </c>
      <c r="D18" s="27">
        <v>6</v>
      </c>
      <c r="E18" s="13">
        <v>30</v>
      </c>
      <c r="F18" s="13">
        <f t="shared" si="0"/>
        <v>45</v>
      </c>
      <c r="G18" s="13">
        <f t="shared" si="1"/>
        <v>75</v>
      </c>
      <c r="H18" s="47">
        <f t="shared" si="2"/>
        <v>1155</v>
      </c>
      <c r="I18" s="55"/>
      <c r="J18" s="48">
        <f t="shared" si="3"/>
        <v>0</v>
      </c>
      <c r="K18" s="49">
        <f t="shared" si="4"/>
        <v>0</v>
      </c>
      <c r="L18" s="77">
        <f t="shared" si="5"/>
        <v>0</v>
      </c>
    </row>
    <row r="19" spans="1:12" x14ac:dyDescent="0.3">
      <c r="A19" s="63" t="s">
        <v>41</v>
      </c>
      <c r="B19" s="22">
        <v>0</v>
      </c>
      <c r="C19" s="27">
        <v>0</v>
      </c>
      <c r="D19" s="27">
        <v>3</v>
      </c>
      <c r="E19" s="13">
        <v>30</v>
      </c>
      <c r="F19" s="13">
        <f t="shared" si="0"/>
        <v>45</v>
      </c>
      <c r="G19" s="13">
        <f t="shared" si="1"/>
        <v>75</v>
      </c>
      <c r="H19" s="47">
        <f t="shared" si="2"/>
        <v>225</v>
      </c>
      <c r="I19" s="55"/>
      <c r="J19" s="48">
        <f t="shared" si="3"/>
        <v>0</v>
      </c>
      <c r="K19" s="49">
        <f t="shared" si="4"/>
        <v>0</v>
      </c>
      <c r="L19" s="77">
        <f t="shared" si="5"/>
        <v>0</v>
      </c>
    </row>
    <row r="20" spans="1:12" x14ac:dyDescent="0.3">
      <c r="A20" s="63" t="s">
        <v>42</v>
      </c>
      <c r="B20" s="22">
        <v>1</v>
      </c>
      <c r="C20" s="27">
        <v>0</v>
      </c>
      <c r="D20" s="27">
        <v>1</v>
      </c>
      <c r="E20" s="13">
        <v>30</v>
      </c>
      <c r="F20" s="13">
        <f t="shared" si="0"/>
        <v>45</v>
      </c>
      <c r="G20" s="13">
        <f t="shared" si="1"/>
        <v>75</v>
      </c>
      <c r="H20" s="47">
        <f t="shared" si="2"/>
        <v>105</v>
      </c>
      <c r="I20" s="55"/>
      <c r="J20" s="48">
        <f t="shared" si="3"/>
        <v>0</v>
      </c>
      <c r="K20" s="49">
        <f t="shared" si="4"/>
        <v>0</v>
      </c>
      <c r="L20" s="77">
        <f t="shared" si="5"/>
        <v>0</v>
      </c>
    </row>
    <row r="21" spans="1:12" x14ac:dyDescent="0.3">
      <c r="A21" s="64" t="s">
        <v>43</v>
      </c>
      <c r="B21" s="22">
        <v>1</v>
      </c>
      <c r="C21" s="27">
        <v>0</v>
      </c>
      <c r="D21" s="27">
        <v>0</v>
      </c>
      <c r="E21" s="13">
        <v>380</v>
      </c>
      <c r="F21" s="13">
        <f t="shared" si="0"/>
        <v>570</v>
      </c>
      <c r="G21" s="13">
        <f t="shared" si="1"/>
        <v>950</v>
      </c>
      <c r="H21" s="47">
        <f t="shared" si="2"/>
        <v>380</v>
      </c>
      <c r="I21" s="55"/>
      <c r="J21" s="48">
        <f t="shared" si="3"/>
        <v>0</v>
      </c>
      <c r="K21" s="49">
        <f t="shared" si="4"/>
        <v>0</v>
      </c>
      <c r="L21" s="77">
        <f t="shared" si="5"/>
        <v>0</v>
      </c>
    </row>
    <row r="22" spans="1:12" x14ac:dyDescent="0.3">
      <c r="A22" s="8" t="s">
        <v>44</v>
      </c>
      <c r="B22" s="22">
        <v>0</v>
      </c>
      <c r="C22" s="27">
        <v>0</v>
      </c>
      <c r="D22" s="27">
        <v>5</v>
      </c>
      <c r="E22" s="13">
        <v>135</v>
      </c>
      <c r="F22" s="13">
        <f t="shared" si="0"/>
        <v>202.5</v>
      </c>
      <c r="G22" s="13">
        <f t="shared" si="1"/>
        <v>337.5</v>
      </c>
      <c r="H22" s="47">
        <f t="shared" si="2"/>
        <v>1687.5</v>
      </c>
      <c r="I22" s="55"/>
      <c r="J22" s="48">
        <f t="shared" si="3"/>
        <v>0</v>
      </c>
      <c r="K22" s="49">
        <f t="shared" si="4"/>
        <v>0</v>
      </c>
      <c r="L22" s="77">
        <f t="shared" si="5"/>
        <v>0</v>
      </c>
    </row>
    <row r="23" spans="1:12" x14ac:dyDescent="0.3">
      <c r="A23" s="9" t="s">
        <v>45</v>
      </c>
      <c r="B23" s="22">
        <v>1</v>
      </c>
      <c r="C23" s="27">
        <v>0</v>
      </c>
      <c r="D23" s="27">
        <v>0</v>
      </c>
      <c r="E23" s="13">
        <v>45</v>
      </c>
      <c r="F23" s="13">
        <f t="shared" si="0"/>
        <v>67.5</v>
      </c>
      <c r="G23" s="13">
        <f t="shared" si="1"/>
        <v>112.5</v>
      </c>
      <c r="H23" s="47">
        <f t="shared" si="2"/>
        <v>45</v>
      </c>
      <c r="I23" s="55"/>
      <c r="J23" s="48">
        <f t="shared" si="3"/>
        <v>0</v>
      </c>
      <c r="K23" s="49">
        <f t="shared" si="4"/>
        <v>0</v>
      </c>
      <c r="L23" s="77">
        <f t="shared" si="5"/>
        <v>0</v>
      </c>
    </row>
    <row r="24" spans="1:12" x14ac:dyDescent="0.3">
      <c r="A24" s="9" t="s">
        <v>46</v>
      </c>
      <c r="B24" s="22">
        <v>1</v>
      </c>
      <c r="C24" s="27">
        <v>0</v>
      </c>
      <c r="D24" s="27">
        <v>0</v>
      </c>
      <c r="E24" s="13">
        <v>80</v>
      </c>
      <c r="F24" s="13">
        <f t="shared" si="0"/>
        <v>120</v>
      </c>
      <c r="G24" s="13">
        <f t="shared" si="1"/>
        <v>200</v>
      </c>
      <c r="H24" s="47">
        <f t="shared" si="2"/>
        <v>80</v>
      </c>
      <c r="I24" s="55"/>
      <c r="J24" s="48">
        <f t="shared" si="3"/>
        <v>0</v>
      </c>
      <c r="K24" s="49">
        <f t="shared" si="4"/>
        <v>0</v>
      </c>
      <c r="L24" s="77">
        <f t="shared" si="5"/>
        <v>0</v>
      </c>
    </row>
    <row r="25" spans="1:12" x14ac:dyDescent="0.3">
      <c r="A25" s="8" t="s">
        <v>47</v>
      </c>
      <c r="B25" s="22">
        <v>1</v>
      </c>
      <c r="C25" s="27">
        <v>0</v>
      </c>
      <c r="D25" s="27">
        <v>0</v>
      </c>
      <c r="E25" s="13">
        <v>40</v>
      </c>
      <c r="F25" s="13">
        <f t="shared" si="0"/>
        <v>60</v>
      </c>
      <c r="G25" s="13">
        <f t="shared" si="1"/>
        <v>100</v>
      </c>
      <c r="H25" s="47">
        <f t="shared" si="2"/>
        <v>40</v>
      </c>
      <c r="I25" s="55"/>
      <c r="J25" s="48">
        <f t="shared" si="3"/>
        <v>0</v>
      </c>
      <c r="K25" s="49">
        <f t="shared" si="4"/>
        <v>0</v>
      </c>
      <c r="L25" s="77">
        <f t="shared" si="5"/>
        <v>0</v>
      </c>
    </row>
    <row r="26" spans="1:12" x14ac:dyDescent="0.3">
      <c r="A26" s="8" t="s">
        <v>48</v>
      </c>
      <c r="B26" s="22">
        <v>1</v>
      </c>
      <c r="C26" s="27">
        <v>0</v>
      </c>
      <c r="D26" s="27">
        <v>0</v>
      </c>
      <c r="E26" s="13">
        <v>40</v>
      </c>
      <c r="F26" s="13">
        <f t="shared" si="0"/>
        <v>60</v>
      </c>
      <c r="G26" s="13">
        <f t="shared" si="1"/>
        <v>100</v>
      </c>
      <c r="H26" s="47">
        <f t="shared" si="2"/>
        <v>40</v>
      </c>
      <c r="I26" s="55"/>
      <c r="J26" s="48">
        <f t="shared" si="3"/>
        <v>0</v>
      </c>
      <c r="K26" s="49">
        <f t="shared" si="4"/>
        <v>0</v>
      </c>
      <c r="L26" s="77">
        <f t="shared" si="5"/>
        <v>0</v>
      </c>
    </row>
    <row r="27" spans="1:12" x14ac:dyDescent="0.3">
      <c r="A27" s="8" t="s">
        <v>49</v>
      </c>
      <c r="B27" s="22">
        <v>0</v>
      </c>
      <c r="C27" s="27">
        <v>0</v>
      </c>
      <c r="D27" s="27">
        <v>3</v>
      </c>
      <c r="E27" s="13">
        <v>40</v>
      </c>
      <c r="F27" s="13">
        <f t="shared" si="0"/>
        <v>60</v>
      </c>
      <c r="G27" s="13">
        <f t="shared" si="1"/>
        <v>100</v>
      </c>
      <c r="H27" s="47">
        <f t="shared" si="2"/>
        <v>300</v>
      </c>
      <c r="I27" s="55"/>
      <c r="J27" s="48">
        <f t="shared" si="3"/>
        <v>0</v>
      </c>
      <c r="K27" s="49">
        <f t="shared" si="4"/>
        <v>0</v>
      </c>
      <c r="L27" s="77">
        <f t="shared" si="5"/>
        <v>0</v>
      </c>
    </row>
    <row r="28" spans="1:12" x14ac:dyDescent="0.3">
      <c r="A28" s="8" t="s">
        <v>50</v>
      </c>
      <c r="B28" s="22">
        <v>1</v>
      </c>
      <c r="C28" s="27">
        <v>0</v>
      </c>
      <c r="D28" s="27">
        <v>0</v>
      </c>
      <c r="E28" s="13">
        <v>50</v>
      </c>
      <c r="F28" s="13">
        <f t="shared" si="0"/>
        <v>75</v>
      </c>
      <c r="G28" s="13">
        <f t="shared" si="1"/>
        <v>125</v>
      </c>
      <c r="H28" s="47">
        <f t="shared" si="2"/>
        <v>50</v>
      </c>
      <c r="I28" s="55"/>
      <c r="J28" s="48">
        <f t="shared" si="3"/>
        <v>0</v>
      </c>
      <c r="K28" s="49">
        <f t="shared" si="4"/>
        <v>0</v>
      </c>
      <c r="L28" s="77">
        <f t="shared" si="5"/>
        <v>0</v>
      </c>
    </row>
    <row r="29" spans="1:12" x14ac:dyDescent="0.3">
      <c r="A29" s="8" t="s">
        <v>51</v>
      </c>
      <c r="B29" s="22">
        <v>0</v>
      </c>
      <c r="C29" s="27">
        <v>0</v>
      </c>
      <c r="D29" s="27">
        <v>284</v>
      </c>
      <c r="E29" s="13">
        <v>45</v>
      </c>
      <c r="F29" s="13">
        <f t="shared" si="0"/>
        <v>67.5</v>
      </c>
      <c r="G29" s="13">
        <f t="shared" si="1"/>
        <v>112.5</v>
      </c>
      <c r="H29" s="47">
        <f t="shared" si="2"/>
        <v>31950</v>
      </c>
      <c r="I29" s="55"/>
      <c r="J29" s="48">
        <f t="shared" si="3"/>
        <v>0</v>
      </c>
      <c r="K29" s="49">
        <f t="shared" si="4"/>
        <v>0</v>
      </c>
      <c r="L29" s="77">
        <f t="shared" si="5"/>
        <v>0</v>
      </c>
    </row>
    <row r="30" spans="1:12" x14ac:dyDescent="0.3">
      <c r="A30" s="64" t="s">
        <v>153</v>
      </c>
      <c r="B30" s="22">
        <v>1</v>
      </c>
      <c r="C30" s="27">
        <v>0</v>
      </c>
      <c r="D30" s="27">
        <v>59</v>
      </c>
      <c r="E30" s="13">
        <v>100</v>
      </c>
      <c r="F30" s="13">
        <f t="shared" si="0"/>
        <v>150</v>
      </c>
      <c r="G30" s="13">
        <f t="shared" si="1"/>
        <v>250</v>
      </c>
      <c r="H30" s="47">
        <f t="shared" si="2"/>
        <v>14850</v>
      </c>
      <c r="I30" s="55"/>
      <c r="J30" s="48">
        <f t="shared" si="3"/>
        <v>0</v>
      </c>
      <c r="K30" s="49">
        <f t="shared" si="4"/>
        <v>0</v>
      </c>
      <c r="L30" s="77">
        <f t="shared" si="5"/>
        <v>0</v>
      </c>
    </row>
    <row r="31" spans="1:12" ht="20.399999999999999" x14ac:dyDescent="0.3">
      <c r="A31" s="64" t="s">
        <v>148</v>
      </c>
      <c r="B31" s="22">
        <v>6</v>
      </c>
      <c r="C31" s="27">
        <v>8</v>
      </c>
      <c r="D31" s="27">
        <v>71</v>
      </c>
      <c r="E31" s="13">
        <v>120</v>
      </c>
      <c r="F31" s="13">
        <f t="shared" si="0"/>
        <v>180</v>
      </c>
      <c r="G31" s="13">
        <f t="shared" si="1"/>
        <v>300</v>
      </c>
      <c r="H31" s="47">
        <f t="shared" si="2"/>
        <v>23460</v>
      </c>
      <c r="I31" s="55"/>
      <c r="J31" s="48">
        <f t="shared" si="3"/>
        <v>0</v>
      </c>
      <c r="K31" s="49">
        <f t="shared" si="4"/>
        <v>0</v>
      </c>
      <c r="L31" s="77">
        <f t="shared" si="5"/>
        <v>0</v>
      </c>
    </row>
    <row r="32" spans="1:12" ht="20.399999999999999" x14ac:dyDescent="0.3">
      <c r="A32" s="64" t="s">
        <v>149</v>
      </c>
      <c r="B32" s="22">
        <v>8</v>
      </c>
      <c r="C32" s="27">
        <v>2</v>
      </c>
      <c r="D32" s="27">
        <v>27</v>
      </c>
      <c r="E32" s="13">
        <v>170</v>
      </c>
      <c r="F32" s="13">
        <f t="shared" si="0"/>
        <v>255</v>
      </c>
      <c r="G32" s="13">
        <f t="shared" si="1"/>
        <v>425</v>
      </c>
      <c r="H32" s="47">
        <f t="shared" si="2"/>
        <v>13345</v>
      </c>
      <c r="I32" s="55"/>
      <c r="J32" s="48">
        <f t="shared" si="3"/>
        <v>0</v>
      </c>
      <c r="K32" s="49">
        <f t="shared" si="4"/>
        <v>0</v>
      </c>
      <c r="L32" s="77">
        <f t="shared" si="5"/>
        <v>0</v>
      </c>
    </row>
    <row r="33" spans="1:12" ht="20.399999999999999" x14ac:dyDescent="0.3">
      <c r="A33" s="64" t="s">
        <v>150</v>
      </c>
      <c r="B33" s="22">
        <v>1</v>
      </c>
      <c r="C33" s="27">
        <v>5</v>
      </c>
      <c r="D33" s="27">
        <v>26</v>
      </c>
      <c r="E33" s="13">
        <v>600</v>
      </c>
      <c r="F33" s="13">
        <f t="shared" si="0"/>
        <v>900</v>
      </c>
      <c r="G33" s="13">
        <f t="shared" si="1"/>
        <v>1500</v>
      </c>
      <c r="H33" s="47">
        <f t="shared" si="2"/>
        <v>44100</v>
      </c>
      <c r="I33" s="55"/>
      <c r="J33" s="48">
        <f t="shared" si="3"/>
        <v>0</v>
      </c>
      <c r="K33" s="49">
        <f t="shared" si="4"/>
        <v>0</v>
      </c>
      <c r="L33" s="77">
        <f t="shared" si="5"/>
        <v>0</v>
      </c>
    </row>
    <row r="34" spans="1:12" ht="20.399999999999999" x14ac:dyDescent="0.3">
      <c r="A34" s="64" t="s">
        <v>151</v>
      </c>
      <c r="B34" s="22">
        <v>1</v>
      </c>
      <c r="C34" s="27">
        <v>0</v>
      </c>
      <c r="D34" s="27">
        <v>0</v>
      </c>
      <c r="E34" s="13">
        <v>800</v>
      </c>
      <c r="F34" s="13">
        <f t="shared" si="0"/>
        <v>1200</v>
      </c>
      <c r="G34" s="13">
        <f t="shared" si="1"/>
        <v>2000</v>
      </c>
      <c r="H34" s="47">
        <f t="shared" si="2"/>
        <v>800</v>
      </c>
      <c r="I34" s="55"/>
      <c r="J34" s="48">
        <f t="shared" si="3"/>
        <v>0</v>
      </c>
      <c r="K34" s="49">
        <f t="shared" si="4"/>
        <v>0</v>
      </c>
      <c r="L34" s="77">
        <f t="shared" si="5"/>
        <v>0</v>
      </c>
    </row>
    <row r="35" spans="1:12" ht="20.399999999999999" x14ac:dyDescent="0.3">
      <c r="A35" s="64" t="s">
        <v>152</v>
      </c>
      <c r="B35" s="22">
        <v>1</v>
      </c>
      <c r="C35" s="27">
        <v>0</v>
      </c>
      <c r="D35" s="27">
        <v>0</v>
      </c>
      <c r="E35" s="13">
        <v>1250</v>
      </c>
      <c r="F35" s="13">
        <f t="shared" si="0"/>
        <v>1875</v>
      </c>
      <c r="G35" s="13">
        <f t="shared" si="1"/>
        <v>3125</v>
      </c>
      <c r="H35" s="47">
        <f t="shared" si="2"/>
        <v>1250</v>
      </c>
      <c r="I35" s="55"/>
      <c r="J35" s="48">
        <f t="shared" si="3"/>
        <v>0</v>
      </c>
      <c r="K35" s="49">
        <f t="shared" si="4"/>
        <v>0</v>
      </c>
      <c r="L35" s="77">
        <f t="shared" si="5"/>
        <v>0</v>
      </c>
    </row>
    <row r="36" spans="1:12" ht="32.1" customHeight="1" x14ac:dyDescent="0.3">
      <c r="A36" s="64" t="s">
        <v>52</v>
      </c>
      <c r="B36" s="22">
        <v>25</v>
      </c>
      <c r="C36" s="27">
        <v>15</v>
      </c>
      <c r="D36" s="27">
        <v>10</v>
      </c>
      <c r="E36" s="13">
        <v>35</v>
      </c>
      <c r="F36" s="13">
        <f t="shared" si="0"/>
        <v>52.5</v>
      </c>
      <c r="G36" s="13">
        <f t="shared" si="1"/>
        <v>87.5</v>
      </c>
      <c r="H36" s="47">
        <f t="shared" si="2"/>
        <v>2537.5</v>
      </c>
      <c r="I36" s="55"/>
      <c r="J36" s="48">
        <f t="shared" si="3"/>
        <v>0</v>
      </c>
      <c r="K36" s="49">
        <f t="shared" si="4"/>
        <v>0</v>
      </c>
      <c r="L36" s="77">
        <f t="shared" si="5"/>
        <v>0</v>
      </c>
    </row>
    <row r="37" spans="1:12" ht="27" customHeight="1" x14ac:dyDescent="0.3">
      <c r="A37" s="64" t="s">
        <v>53</v>
      </c>
      <c r="B37" s="22">
        <v>8</v>
      </c>
      <c r="C37" s="27">
        <v>4</v>
      </c>
      <c r="D37" s="27">
        <v>3</v>
      </c>
      <c r="E37" s="13">
        <v>60</v>
      </c>
      <c r="F37" s="13">
        <f t="shared" si="0"/>
        <v>90</v>
      </c>
      <c r="G37" s="13">
        <f t="shared" si="1"/>
        <v>150</v>
      </c>
      <c r="H37" s="47">
        <f t="shared" si="2"/>
        <v>1290</v>
      </c>
      <c r="I37" s="55"/>
      <c r="J37" s="48">
        <f t="shared" si="3"/>
        <v>0</v>
      </c>
      <c r="K37" s="49">
        <f t="shared" si="4"/>
        <v>0</v>
      </c>
      <c r="L37" s="77">
        <f t="shared" si="5"/>
        <v>0</v>
      </c>
    </row>
    <row r="38" spans="1:12" ht="20.399999999999999" x14ac:dyDescent="0.3">
      <c r="A38" s="64" t="s">
        <v>54</v>
      </c>
      <c r="B38" s="22">
        <v>3</v>
      </c>
      <c r="C38" s="27">
        <v>0</v>
      </c>
      <c r="D38" s="27">
        <v>1</v>
      </c>
      <c r="E38" s="13">
        <v>100</v>
      </c>
      <c r="F38" s="13">
        <f t="shared" si="0"/>
        <v>150</v>
      </c>
      <c r="G38" s="13">
        <f t="shared" si="1"/>
        <v>250</v>
      </c>
      <c r="H38" s="47">
        <f t="shared" si="2"/>
        <v>550</v>
      </c>
      <c r="I38" s="55"/>
      <c r="J38" s="48">
        <f t="shared" si="3"/>
        <v>0</v>
      </c>
      <c r="K38" s="49">
        <f t="shared" si="4"/>
        <v>0</v>
      </c>
      <c r="L38" s="77">
        <f t="shared" si="5"/>
        <v>0</v>
      </c>
    </row>
    <row r="39" spans="1:12" ht="20.399999999999999" x14ac:dyDescent="0.3">
      <c r="A39" s="64" t="s">
        <v>55</v>
      </c>
      <c r="B39" s="22">
        <v>1</v>
      </c>
      <c r="C39" s="27">
        <v>1</v>
      </c>
      <c r="D39" s="27">
        <v>4</v>
      </c>
      <c r="E39" s="13">
        <v>135</v>
      </c>
      <c r="F39" s="13">
        <f t="shared" si="0"/>
        <v>202.5</v>
      </c>
      <c r="G39" s="13">
        <f t="shared" si="1"/>
        <v>337.5</v>
      </c>
      <c r="H39" s="47">
        <f t="shared" si="2"/>
        <v>1687.5</v>
      </c>
      <c r="I39" s="55"/>
      <c r="J39" s="48">
        <f t="shared" si="3"/>
        <v>0</v>
      </c>
      <c r="K39" s="49">
        <f t="shared" si="4"/>
        <v>0</v>
      </c>
      <c r="L39" s="77">
        <f t="shared" si="5"/>
        <v>0</v>
      </c>
    </row>
    <row r="40" spans="1:12" ht="20.399999999999999" x14ac:dyDescent="0.3">
      <c r="A40" s="64" t="s">
        <v>56</v>
      </c>
      <c r="B40" s="22">
        <v>0</v>
      </c>
      <c r="C40" s="27">
        <v>1</v>
      </c>
      <c r="D40" s="27">
        <v>1</v>
      </c>
      <c r="E40" s="13">
        <v>230</v>
      </c>
      <c r="F40" s="13">
        <f t="shared" si="0"/>
        <v>345</v>
      </c>
      <c r="G40" s="13">
        <f t="shared" si="1"/>
        <v>575</v>
      </c>
      <c r="H40" s="47">
        <f t="shared" si="2"/>
        <v>920</v>
      </c>
      <c r="I40" s="55"/>
      <c r="J40" s="48">
        <f t="shared" si="3"/>
        <v>0</v>
      </c>
      <c r="K40" s="49">
        <f t="shared" si="4"/>
        <v>0</v>
      </c>
      <c r="L40" s="77">
        <f t="shared" si="5"/>
        <v>0</v>
      </c>
    </row>
    <row r="41" spans="1:12" ht="20.399999999999999" x14ac:dyDescent="0.3">
      <c r="A41" s="64" t="s">
        <v>57</v>
      </c>
      <c r="B41" s="22">
        <v>1</v>
      </c>
      <c r="C41" s="27">
        <v>4</v>
      </c>
      <c r="D41" s="27">
        <v>0</v>
      </c>
      <c r="E41" s="13">
        <v>310</v>
      </c>
      <c r="F41" s="13">
        <f t="shared" si="0"/>
        <v>465</v>
      </c>
      <c r="G41" s="13">
        <f t="shared" si="1"/>
        <v>775</v>
      </c>
      <c r="H41" s="47">
        <f t="shared" si="2"/>
        <v>2170</v>
      </c>
      <c r="I41" s="55"/>
      <c r="J41" s="48">
        <f t="shared" si="3"/>
        <v>0</v>
      </c>
      <c r="K41" s="49">
        <f t="shared" si="4"/>
        <v>0</v>
      </c>
      <c r="L41" s="77">
        <f t="shared" si="5"/>
        <v>0</v>
      </c>
    </row>
    <row r="42" spans="1:12" ht="38.1" customHeight="1" x14ac:dyDescent="0.3">
      <c r="A42" s="64" t="s">
        <v>58</v>
      </c>
      <c r="B42" s="22">
        <v>1</v>
      </c>
      <c r="C42" s="27">
        <v>0</v>
      </c>
      <c r="D42" s="27">
        <v>0</v>
      </c>
      <c r="E42" s="13">
        <v>950</v>
      </c>
      <c r="F42" s="13">
        <f t="shared" si="0"/>
        <v>1425</v>
      </c>
      <c r="G42" s="13">
        <f t="shared" si="1"/>
        <v>2375</v>
      </c>
      <c r="H42" s="47">
        <f t="shared" si="2"/>
        <v>950</v>
      </c>
      <c r="I42" s="55"/>
      <c r="J42" s="48">
        <f t="shared" si="3"/>
        <v>0</v>
      </c>
      <c r="K42" s="49">
        <f t="shared" si="4"/>
        <v>0</v>
      </c>
      <c r="L42" s="77">
        <f t="shared" si="5"/>
        <v>0</v>
      </c>
    </row>
    <row r="43" spans="1:12" ht="20.399999999999999" x14ac:dyDescent="0.3">
      <c r="A43" s="64" t="s">
        <v>59</v>
      </c>
      <c r="B43" s="22">
        <v>6</v>
      </c>
      <c r="C43" s="27">
        <v>0</v>
      </c>
      <c r="D43" s="27">
        <v>1</v>
      </c>
      <c r="E43" s="13">
        <v>60</v>
      </c>
      <c r="F43" s="13">
        <f t="shared" si="0"/>
        <v>90</v>
      </c>
      <c r="G43" s="13">
        <f t="shared" si="1"/>
        <v>150</v>
      </c>
      <c r="H43" s="47">
        <f t="shared" si="2"/>
        <v>510</v>
      </c>
      <c r="I43" s="55"/>
      <c r="J43" s="48">
        <f t="shared" si="3"/>
        <v>0</v>
      </c>
      <c r="K43" s="49">
        <f t="shared" si="4"/>
        <v>0</v>
      </c>
      <c r="L43" s="77">
        <f t="shared" si="5"/>
        <v>0</v>
      </c>
    </row>
    <row r="44" spans="1:12" ht="40.200000000000003" customHeight="1" x14ac:dyDescent="0.3">
      <c r="A44" s="64" t="s">
        <v>1</v>
      </c>
      <c r="B44" s="34">
        <v>1</v>
      </c>
      <c r="C44" s="40"/>
      <c r="D44" s="40"/>
      <c r="E44" s="35">
        <v>375</v>
      </c>
      <c r="F44" s="41">
        <v>0</v>
      </c>
      <c r="G44" s="41">
        <v>0</v>
      </c>
      <c r="H44" s="47">
        <f t="shared" si="2"/>
        <v>375</v>
      </c>
      <c r="I44" s="55"/>
      <c r="J44" s="50"/>
      <c r="K44" s="51"/>
      <c r="L44" s="77">
        <f t="shared" si="5"/>
        <v>0</v>
      </c>
    </row>
    <row r="45" spans="1:12" ht="27" customHeight="1" x14ac:dyDescent="0.3">
      <c r="A45" s="64" t="s">
        <v>60</v>
      </c>
      <c r="B45" s="22">
        <v>0</v>
      </c>
      <c r="C45" s="27">
        <v>0</v>
      </c>
      <c r="D45" s="27">
        <v>1</v>
      </c>
      <c r="E45" s="13">
        <v>150</v>
      </c>
      <c r="F45" s="13">
        <f t="shared" si="0"/>
        <v>225</v>
      </c>
      <c r="G45" s="13">
        <f t="shared" si="1"/>
        <v>375</v>
      </c>
      <c r="H45" s="47">
        <f t="shared" si="2"/>
        <v>375</v>
      </c>
      <c r="I45" s="55"/>
      <c r="J45" s="48">
        <f t="shared" si="3"/>
        <v>0</v>
      </c>
      <c r="K45" s="49">
        <f t="shared" si="4"/>
        <v>0</v>
      </c>
      <c r="L45" s="77">
        <f t="shared" si="5"/>
        <v>0</v>
      </c>
    </row>
    <row r="46" spans="1:12" x14ac:dyDescent="0.3">
      <c r="A46" s="64" t="s">
        <v>61</v>
      </c>
      <c r="B46" s="22">
        <v>28</v>
      </c>
      <c r="C46" s="27">
        <v>4</v>
      </c>
      <c r="D46" s="27">
        <v>7</v>
      </c>
      <c r="E46" s="13">
        <v>210</v>
      </c>
      <c r="F46" s="13">
        <f t="shared" si="0"/>
        <v>315</v>
      </c>
      <c r="G46" s="13">
        <f t="shared" si="1"/>
        <v>525</v>
      </c>
      <c r="H46" s="47">
        <f t="shared" si="2"/>
        <v>10815</v>
      </c>
      <c r="I46" s="55"/>
      <c r="J46" s="48">
        <f t="shared" si="3"/>
        <v>0</v>
      </c>
      <c r="K46" s="49">
        <f t="shared" si="4"/>
        <v>0</v>
      </c>
      <c r="L46" s="77">
        <f t="shared" si="5"/>
        <v>0</v>
      </c>
    </row>
    <row r="47" spans="1:12" ht="20.399999999999999" x14ac:dyDescent="0.3">
      <c r="A47" s="64" t="s">
        <v>62</v>
      </c>
      <c r="B47" s="22">
        <v>6</v>
      </c>
      <c r="C47" s="27">
        <v>5</v>
      </c>
      <c r="D47" s="27">
        <v>37</v>
      </c>
      <c r="E47" s="13">
        <v>450</v>
      </c>
      <c r="F47" s="13">
        <f t="shared" si="0"/>
        <v>675</v>
      </c>
      <c r="G47" s="13">
        <f t="shared" si="1"/>
        <v>1125</v>
      </c>
      <c r="H47" s="47">
        <f t="shared" si="2"/>
        <v>47700</v>
      </c>
      <c r="I47" s="55"/>
      <c r="J47" s="48">
        <f t="shared" si="3"/>
        <v>0</v>
      </c>
      <c r="K47" s="49">
        <f t="shared" si="4"/>
        <v>0</v>
      </c>
      <c r="L47" s="77">
        <f t="shared" si="5"/>
        <v>0</v>
      </c>
    </row>
    <row r="48" spans="1:12" ht="20.399999999999999" x14ac:dyDescent="0.3">
      <c r="A48" s="64" t="s">
        <v>63</v>
      </c>
      <c r="B48" s="22">
        <v>6</v>
      </c>
      <c r="C48" s="27">
        <v>0</v>
      </c>
      <c r="D48" s="27">
        <v>15</v>
      </c>
      <c r="E48" s="13">
        <v>550</v>
      </c>
      <c r="F48" s="13">
        <f t="shared" si="0"/>
        <v>825</v>
      </c>
      <c r="G48" s="13">
        <f t="shared" si="1"/>
        <v>1375</v>
      </c>
      <c r="H48" s="47">
        <f t="shared" si="2"/>
        <v>23925</v>
      </c>
      <c r="I48" s="55"/>
      <c r="J48" s="48">
        <f t="shared" si="3"/>
        <v>0</v>
      </c>
      <c r="K48" s="49">
        <f t="shared" si="4"/>
        <v>0</v>
      </c>
      <c r="L48" s="77">
        <f t="shared" si="5"/>
        <v>0</v>
      </c>
    </row>
    <row r="49" spans="1:12" ht="20.399999999999999" x14ac:dyDescent="0.3">
      <c r="A49" s="64" t="s">
        <v>64</v>
      </c>
      <c r="B49" s="22">
        <v>5</v>
      </c>
      <c r="C49" s="27">
        <v>1</v>
      </c>
      <c r="D49" s="27">
        <v>0</v>
      </c>
      <c r="E49" s="13">
        <v>1200</v>
      </c>
      <c r="F49" s="13">
        <f t="shared" si="0"/>
        <v>1800</v>
      </c>
      <c r="G49" s="13">
        <f t="shared" si="1"/>
        <v>3000</v>
      </c>
      <c r="H49" s="47">
        <f t="shared" si="2"/>
        <v>7800</v>
      </c>
      <c r="I49" s="55"/>
      <c r="J49" s="48">
        <f t="shared" si="3"/>
        <v>0</v>
      </c>
      <c r="K49" s="49">
        <f t="shared" si="4"/>
        <v>0</v>
      </c>
      <c r="L49" s="77">
        <f t="shared" si="5"/>
        <v>0</v>
      </c>
    </row>
    <row r="50" spans="1:12" ht="20.399999999999999" x14ac:dyDescent="0.3">
      <c r="A50" s="64" t="s">
        <v>65</v>
      </c>
      <c r="B50" s="22">
        <v>1</v>
      </c>
      <c r="C50" s="27">
        <v>0</v>
      </c>
      <c r="D50" s="27">
        <v>0</v>
      </c>
      <c r="E50" s="13">
        <v>1600</v>
      </c>
      <c r="F50" s="13">
        <f t="shared" si="0"/>
        <v>2400</v>
      </c>
      <c r="G50" s="13">
        <f t="shared" si="1"/>
        <v>4000</v>
      </c>
      <c r="H50" s="47">
        <f t="shared" si="2"/>
        <v>1600</v>
      </c>
      <c r="I50" s="55"/>
      <c r="J50" s="48">
        <f t="shared" si="3"/>
        <v>0</v>
      </c>
      <c r="K50" s="49">
        <f t="shared" si="4"/>
        <v>0</v>
      </c>
      <c r="L50" s="77">
        <f t="shared" si="5"/>
        <v>0</v>
      </c>
    </row>
    <row r="51" spans="1:12" ht="20.399999999999999" x14ac:dyDescent="0.3">
      <c r="A51" s="64" t="s">
        <v>66</v>
      </c>
      <c r="B51" s="22">
        <v>1</v>
      </c>
      <c r="C51" s="27">
        <v>0</v>
      </c>
      <c r="D51" s="27">
        <v>0</v>
      </c>
      <c r="E51" s="13">
        <v>2100</v>
      </c>
      <c r="F51" s="13">
        <f t="shared" si="0"/>
        <v>3150</v>
      </c>
      <c r="G51" s="13">
        <f t="shared" si="1"/>
        <v>5250</v>
      </c>
      <c r="H51" s="47">
        <f t="shared" si="2"/>
        <v>2100</v>
      </c>
      <c r="I51" s="55"/>
      <c r="J51" s="48">
        <f t="shared" si="3"/>
        <v>0</v>
      </c>
      <c r="K51" s="49">
        <f t="shared" si="4"/>
        <v>0</v>
      </c>
      <c r="L51" s="77">
        <f t="shared" si="5"/>
        <v>0</v>
      </c>
    </row>
    <row r="52" spans="1:12" ht="44.1" customHeight="1" x14ac:dyDescent="0.3">
      <c r="A52" s="64" t="s">
        <v>67</v>
      </c>
      <c r="B52" s="22">
        <v>1</v>
      </c>
      <c r="C52" s="27">
        <v>0</v>
      </c>
      <c r="D52" s="27">
        <v>0</v>
      </c>
      <c r="E52" s="13">
        <v>3200</v>
      </c>
      <c r="F52" s="13">
        <f t="shared" si="0"/>
        <v>4800</v>
      </c>
      <c r="G52" s="13">
        <f t="shared" si="1"/>
        <v>8000</v>
      </c>
      <c r="H52" s="47">
        <f t="shared" si="2"/>
        <v>3200</v>
      </c>
      <c r="I52" s="55"/>
      <c r="J52" s="48">
        <f t="shared" si="3"/>
        <v>0</v>
      </c>
      <c r="K52" s="49">
        <f t="shared" si="4"/>
        <v>0</v>
      </c>
      <c r="L52" s="77">
        <f t="shared" si="5"/>
        <v>0</v>
      </c>
    </row>
    <row r="53" spans="1:12" ht="20.399999999999999" x14ac:dyDescent="0.3">
      <c r="A53" s="64" t="s">
        <v>68</v>
      </c>
      <c r="B53" s="22">
        <v>1</v>
      </c>
      <c r="C53" s="27">
        <v>0</v>
      </c>
      <c r="D53" s="27">
        <v>0</v>
      </c>
      <c r="E53" s="13">
        <v>5000</v>
      </c>
      <c r="F53" s="13">
        <f t="shared" si="0"/>
        <v>7500</v>
      </c>
      <c r="G53" s="13">
        <f t="shared" si="1"/>
        <v>12500</v>
      </c>
      <c r="H53" s="47">
        <f t="shared" si="2"/>
        <v>5000</v>
      </c>
      <c r="I53" s="55"/>
      <c r="J53" s="48">
        <f t="shared" si="3"/>
        <v>0</v>
      </c>
      <c r="K53" s="49">
        <f t="shared" si="4"/>
        <v>0</v>
      </c>
      <c r="L53" s="77">
        <f t="shared" si="5"/>
        <v>0</v>
      </c>
    </row>
    <row r="54" spans="1:12" ht="20.399999999999999" x14ac:dyDescent="0.3">
      <c r="A54" s="64" t="s">
        <v>69</v>
      </c>
      <c r="B54" s="22">
        <v>1</v>
      </c>
      <c r="C54" s="27">
        <v>0</v>
      </c>
      <c r="D54" s="27">
        <v>0</v>
      </c>
      <c r="E54" s="13">
        <v>6700</v>
      </c>
      <c r="F54" s="13">
        <f t="shared" si="0"/>
        <v>10050</v>
      </c>
      <c r="G54" s="13">
        <f t="shared" si="1"/>
        <v>16750</v>
      </c>
      <c r="H54" s="47">
        <f t="shared" si="2"/>
        <v>6700</v>
      </c>
      <c r="I54" s="55"/>
      <c r="J54" s="48">
        <f t="shared" si="3"/>
        <v>0</v>
      </c>
      <c r="K54" s="49">
        <f t="shared" si="4"/>
        <v>0</v>
      </c>
      <c r="L54" s="77">
        <f t="shared" si="5"/>
        <v>0</v>
      </c>
    </row>
    <row r="55" spans="1:12" ht="20.399999999999999" x14ac:dyDescent="0.3">
      <c r="A55" s="64" t="s">
        <v>70</v>
      </c>
      <c r="B55" s="22">
        <v>2</v>
      </c>
      <c r="C55" s="27">
        <v>0</v>
      </c>
      <c r="D55" s="27">
        <v>0</v>
      </c>
      <c r="E55" s="13">
        <v>1300</v>
      </c>
      <c r="F55" s="13">
        <f t="shared" si="0"/>
        <v>1950</v>
      </c>
      <c r="G55" s="13">
        <f t="shared" si="1"/>
        <v>3250</v>
      </c>
      <c r="H55" s="47">
        <f t="shared" si="2"/>
        <v>2600</v>
      </c>
      <c r="I55" s="55"/>
      <c r="J55" s="48">
        <f t="shared" si="3"/>
        <v>0</v>
      </c>
      <c r="K55" s="49">
        <f t="shared" si="4"/>
        <v>0</v>
      </c>
      <c r="L55" s="77">
        <f t="shared" si="5"/>
        <v>0</v>
      </c>
    </row>
    <row r="56" spans="1:12" x14ac:dyDescent="0.3">
      <c r="A56" s="64" t="s">
        <v>71</v>
      </c>
      <c r="B56" s="22">
        <v>1</v>
      </c>
      <c r="C56" s="27">
        <v>0</v>
      </c>
      <c r="D56" s="27">
        <v>0</v>
      </c>
      <c r="E56" s="13">
        <v>1800</v>
      </c>
      <c r="F56" s="13">
        <f t="shared" si="0"/>
        <v>2700</v>
      </c>
      <c r="G56" s="13">
        <f t="shared" si="1"/>
        <v>4500</v>
      </c>
      <c r="H56" s="47">
        <f t="shared" si="2"/>
        <v>1800</v>
      </c>
      <c r="I56" s="55"/>
      <c r="J56" s="48">
        <f t="shared" si="3"/>
        <v>0</v>
      </c>
      <c r="K56" s="49">
        <f t="shared" si="4"/>
        <v>0</v>
      </c>
      <c r="L56" s="77">
        <f t="shared" si="5"/>
        <v>0</v>
      </c>
    </row>
    <row r="57" spans="1:12" ht="20.399999999999999" x14ac:dyDescent="0.3">
      <c r="A57" s="64" t="s">
        <v>72</v>
      </c>
      <c r="B57" s="22">
        <v>0</v>
      </c>
      <c r="C57" s="27">
        <v>0</v>
      </c>
      <c r="D57" s="27">
        <v>38</v>
      </c>
      <c r="E57" s="13">
        <v>70</v>
      </c>
      <c r="F57" s="13">
        <f t="shared" si="0"/>
        <v>105</v>
      </c>
      <c r="G57" s="13">
        <f t="shared" si="1"/>
        <v>175</v>
      </c>
      <c r="H57" s="47">
        <f t="shared" si="2"/>
        <v>6650</v>
      </c>
      <c r="I57" s="55"/>
      <c r="J57" s="48">
        <f t="shared" si="3"/>
        <v>0</v>
      </c>
      <c r="K57" s="49">
        <f t="shared" si="4"/>
        <v>0</v>
      </c>
      <c r="L57" s="77">
        <f t="shared" si="5"/>
        <v>0</v>
      </c>
    </row>
    <row r="58" spans="1:12" ht="20.399999999999999" x14ac:dyDescent="0.3">
      <c r="A58" s="64" t="s">
        <v>73</v>
      </c>
      <c r="B58" s="22">
        <v>1</v>
      </c>
      <c r="C58" s="27">
        <v>0</v>
      </c>
      <c r="D58" s="27">
        <v>0</v>
      </c>
      <c r="E58" s="13">
        <v>70</v>
      </c>
      <c r="F58" s="13">
        <f t="shared" si="0"/>
        <v>105</v>
      </c>
      <c r="G58" s="13">
        <f t="shared" si="1"/>
        <v>175</v>
      </c>
      <c r="H58" s="47">
        <f t="shared" si="2"/>
        <v>70</v>
      </c>
      <c r="I58" s="55"/>
      <c r="J58" s="48">
        <f t="shared" si="3"/>
        <v>0</v>
      </c>
      <c r="K58" s="49">
        <f t="shared" si="4"/>
        <v>0</v>
      </c>
      <c r="L58" s="77">
        <f t="shared" si="5"/>
        <v>0</v>
      </c>
    </row>
    <row r="59" spans="1:12" ht="53.1" customHeight="1" x14ac:dyDescent="0.3">
      <c r="A59" s="64" t="s">
        <v>74</v>
      </c>
      <c r="B59" s="22">
        <v>1</v>
      </c>
      <c r="C59" s="27">
        <v>0</v>
      </c>
      <c r="D59" s="27">
        <v>1</v>
      </c>
      <c r="E59" s="13">
        <v>200</v>
      </c>
      <c r="F59" s="13">
        <f t="shared" si="0"/>
        <v>300</v>
      </c>
      <c r="G59" s="13">
        <f t="shared" si="1"/>
        <v>500</v>
      </c>
      <c r="H59" s="47">
        <f t="shared" si="2"/>
        <v>700</v>
      </c>
      <c r="I59" s="55"/>
      <c r="J59" s="48">
        <f t="shared" si="3"/>
        <v>0</v>
      </c>
      <c r="K59" s="49">
        <f t="shared" si="4"/>
        <v>0</v>
      </c>
      <c r="L59" s="77">
        <f t="shared" si="5"/>
        <v>0</v>
      </c>
    </row>
    <row r="60" spans="1:12" x14ac:dyDescent="0.3">
      <c r="A60" s="63" t="s">
        <v>2</v>
      </c>
      <c r="B60" s="22">
        <v>1</v>
      </c>
      <c r="C60" s="42"/>
      <c r="D60" s="42"/>
      <c r="E60" s="13">
        <v>45</v>
      </c>
      <c r="F60" s="41"/>
      <c r="G60" s="41"/>
      <c r="H60" s="47">
        <f t="shared" si="2"/>
        <v>45</v>
      </c>
      <c r="I60" s="55"/>
      <c r="J60" s="48">
        <f t="shared" si="3"/>
        <v>0</v>
      </c>
      <c r="K60" s="49">
        <f t="shared" si="4"/>
        <v>0</v>
      </c>
      <c r="L60" s="77">
        <f t="shared" si="5"/>
        <v>0</v>
      </c>
    </row>
    <row r="61" spans="1:12" x14ac:dyDescent="0.3">
      <c r="A61" s="63" t="s">
        <v>3</v>
      </c>
      <c r="B61" s="22">
        <v>1</v>
      </c>
      <c r="C61" s="42"/>
      <c r="D61" s="42"/>
      <c r="E61" s="13">
        <v>45</v>
      </c>
      <c r="F61" s="41"/>
      <c r="G61" s="41"/>
      <c r="H61" s="47">
        <f t="shared" si="2"/>
        <v>45</v>
      </c>
      <c r="I61" s="55"/>
      <c r="J61" s="48">
        <f t="shared" si="3"/>
        <v>0</v>
      </c>
      <c r="K61" s="49">
        <f t="shared" si="4"/>
        <v>0</v>
      </c>
      <c r="L61" s="77">
        <f t="shared" si="5"/>
        <v>0</v>
      </c>
    </row>
    <row r="62" spans="1:12" x14ac:dyDescent="0.3">
      <c r="A62" s="63" t="s">
        <v>4</v>
      </c>
      <c r="B62" s="22">
        <v>1</v>
      </c>
      <c r="C62" s="42"/>
      <c r="D62" s="42"/>
      <c r="E62" s="13">
        <v>45</v>
      </c>
      <c r="F62" s="41"/>
      <c r="G62" s="41"/>
      <c r="H62" s="47">
        <f t="shared" si="2"/>
        <v>45</v>
      </c>
      <c r="I62" s="55"/>
      <c r="J62" s="48">
        <f t="shared" si="3"/>
        <v>0</v>
      </c>
      <c r="K62" s="49">
        <f t="shared" si="4"/>
        <v>0</v>
      </c>
      <c r="L62" s="77">
        <f t="shared" si="5"/>
        <v>0</v>
      </c>
    </row>
    <row r="63" spans="1:12" ht="20.399999999999999" x14ac:dyDescent="0.3">
      <c r="A63" s="64" t="s">
        <v>145</v>
      </c>
      <c r="B63" s="22">
        <v>1</v>
      </c>
      <c r="C63" s="27">
        <v>0</v>
      </c>
      <c r="D63" s="27">
        <v>0</v>
      </c>
      <c r="E63" s="13">
        <v>100</v>
      </c>
      <c r="F63" s="13">
        <f t="shared" si="0"/>
        <v>150</v>
      </c>
      <c r="G63" s="13">
        <f t="shared" si="1"/>
        <v>250</v>
      </c>
      <c r="H63" s="47">
        <f t="shared" si="2"/>
        <v>100</v>
      </c>
      <c r="I63" s="55"/>
      <c r="J63" s="48">
        <f t="shared" si="3"/>
        <v>0</v>
      </c>
      <c r="K63" s="49">
        <f t="shared" si="4"/>
        <v>0</v>
      </c>
      <c r="L63" s="77">
        <f t="shared" si="5"/>
        <v>0</v>
      </c>
    </row>
    <row r="64" spans="1:12" ht="28.2" customHeight="1" x14ac:dyDescent="0.3">
      <c r="A64" s="64" t="s">
        <v>75</v>
      </c>
      <c r="B64" s="22">
        <v>1</v>
      </c>
      <c r="C64" s="27">
        <v>0</v>
      </c>
      <c r="D64" s="27">
        <v>0</v>
      </c>
      <c r="E64" s="13">
        <v>150</v>
      </c>
      <c r="F64" s="13">
        <f t="shared" si="0"/>
        <v>225</v>
      </c>
      <c r="G64" s="13">
        <f t="shared" si="1"/>
        <v>375</v>
      </c>
      <c r="H64" s="47">
        <f t="shared" si="2"/>
        <v>150</v>
      </c>
      <c r="I64" s="55"/>
      <c r="J64" s="48">
        <f t="shared" si="3"/>
        <v>0</v>
      </c>
      <c r="K64" s="49">
        <f t="shared" si="4"/>
        <v>0</v>
      </c>
      <c r="L64" s="77">
        <f t="shared" si="5"/>
        <v>0</v>
      </c>
    </row>
    <row r="65" spans="1:12" x14ac:dyDescent="0.3">
      <c r="A65" s="64" t="s">
        <v>76</v>
      </c>
      <c r="B65" s="22">
        <v>1</v>
      </c>
      <c r="C65" s="27">
        <v>0</v>
      </c>
      <c r="D65" s="27">
        <v>0</v>
      </c>
      <c r="E65" s="13">
        <v>40</v>
      </c>
      <c r="F65" s="13">
        <f t="shared" si="0"/>
        <v>60</v>
      </c>
      <c r="G65" s="13">
        <f t="shared" si="1"/>
        <v>100</v>
      </c>
      <c r="H65" s="47">
        <f t="shared" si="2"/>
        <v>40</v>
      </c>
      <c r="I65" s="55"/>
      <c r="J65" s="48">
        <f t="shared" si="3"/>
        <v>0</v>
      </c>
      <c r="K65" s="49">
        <f t="shared" si="4"/>
        <v>0</v>
      </c>
      <c r="L65" s="77">
        <f t="shared" si="5"/>
        <v>0</v>
      </c>
    </row>
    <row r="66" spans="1:12" x14ac:dyDescent="0.3">
      <c r="A66" s="63" t="s">
        <v>77</v>
      </c>
      <c r="B66" s="22">
        <v>1</v>
      </c>
      <c r="C66" s="27">
        <v>0</v>
      </c>
      <c r="D66" s="27">
        <v>0</v>
      </c>
      <c r="E66" s="13">
        <v>26</v>
      </c>
      <c r="F66" s="13">
        <f t="shared" si="0"/>
        <v>39</v>
      </c>
      <c r="G66" s="13">
        <f t="shared" si="1"/>
        <v>65</v>
      </c>
      <c r="H66" s="47">
        <f t="shared" si="2"/>
        <v>26</v>
      </c>
      <c r="I66" s="55"/>
      <c r="J66" s="48">
        <f t="shared" si="3"/>
        <v>0</v>
      </c>
      <c r="K66" s="49">
        <f t="shared" si="4"/>
        <v>0</v>
      </c>
      <c r="L66" s="77">
        <f t="shared" si="5"/>
        <v>0</v>
      </c>
    </row>
    <row r="67" spans="1:12" x14ac:dyDescent="0.3">
      <c r="A67" s="63" t="s">
        <v>78</v>
      </c>
      <c r="B67" s="22">
        <v>1</v>
      </c>
      <c r="C67" s="27">
        <v>0</v>
      </c>
      <c r="D67" s="27">
        <v>0</v>
      </c>
      <c r="E67" s="13">
        <v>40</v>
      </c>
      <c r="F67" s="13">
        <f t="shared" si="0"/>
        <v>60</v>
      </c>
      <c r="G67" s="13">
        <f t="shared" si="1"/>
        <v>100</v>
      </c>
      <c r="H67" s="47">
        <f t="shared" si="2"/>
        <v>40</v>
      </c>
      <c r="I67" s="55"/>
      <c r="J67" s="48">
        <f t="shared" si="3"/>
        <v>0</v>
      </c>
      <c r="K67" s="49">
        <f t="shared" si="4"/>
        <v>0</v>
      </c>
      <c r="L67" s="77">
        <f t="shared" si="5"/>
        <v>0</v>
      </c>
    </row>
    <row r="68" spans="1:12" x14ac:dyDescent="0.3">
      <c r="A68" s="63" t="s">
        <v>79</v>
      </c>
      <c r="B68" s="22">
        <v>1</v>
      </c>
      <c r="C68" s="27">
        <v>0</v>
      </c>
      <c r="D68" s="27">
        <v>0</v>
      </c>
      <c r="E68" s="13">
        <v>75</v>
      </c>
      <c r="F68" s="13">
        <f t="shared" ref="F68:F115" si="6">E68*1.5</f>
        <v>112.5</v>
      </c>
      <c r="G68" s="13">
        <f t="shared" ref="G68:G115" si="7">E68*2.5</f>
        <v>187.5</v>
      </c>
      <c r="H68" s="47">
        <f t="shared" ref="H68:H115" si="8">B68*E68+C68*F68+D68*G68</f>
        <v>75</v>
      </c>
      <c r="I68" s="55"/>
      <c r="J68" s="48">
        <f t="shared" ref="J68:J123" si="9">I68*1.5</f>
        <v>0</v>
      </c>
      <c r="K68" s="49">
        <f t="shared" ref="K68:K70" si="10">I68*2.5</f>
        <v>0</v>
      </c>
      <c r="L68" s="77">
        <f t="shared" ref="L68:L73" si="11">I68*B68+J68*C68+K68*D68</f>
        <v>0</v>
      </c>
    </row>
    <row r="69" spans="1:12" x14ac:dyDescent="0.3">
      <c r="A69" s="63" t="s">
        <v>80</v>
      </c>
      <c r="B69" s="22">
        <v>1</v>
      </c>
      <c r="C69" s="27">
        <v>0</v>
      </c>
      <c r="D69" s="27">
        <v>0</v>
      </c>
      <c r="E69" s="13">
        <v>150</v>
      </c>
      <c r="F69" s="13">
        <f t="shared" si="6"/>
        <v>225</v>
      </c>
      <c r="G69" s="13">
        <f t="shared" si="7"/>
        <v>375</v>
      </c>
      <c r="H69" s="47">
        <f t="shared" si="8"/>
        <v>150</v>
      </c>
      <c r="I69" s="55"/>
      <c r="J69" s="48">
        <f t="shared" si="9"/>
        <v>0</v>
      </c>
      <c r="K69" s="49">
        <f t="shared" si="10"/>
        <v>0</v>
      </c>
      <c r="L69" s="77">
        <f t="shared" si="11"/>
        <v>0</v>
      </c>
    </row>
    <row r="70" spans="1:12" x14ac:dyDescent="0.3">
      <c r="A70" s="63" t="s">
        <v>81</v>
      </c>
      <c r="B70" s="22">
        <v>1</v>
      </c>
      <c r="C70" s="27">
        <v>0</v>
      </c>
      <c r="D70" s="27">
        <v>0</v>
      </c>
      <c r="E70" s="13">
        <v>225</v>
      </c>
      <c r="F70" s="13">
        <f t="shared" si="6"/>
        <v>337.5</v>
      </c>
      <c r="G70" s="13">
        <f t="shared" si="7"/>
        <v>562.5</v>
      </c>
      <c r="H70" s="47">
        <f t="shared" si="8"/>
        <v>225</v>
      </c>
      <c r="I70" s="55"/>
      <c r="J70" s="48">
        <f t="shared" si="9"/>
        <v>0</v>
      </c>
      <c r="K70" s="49">
        <f t="shared" si="10"/>
        <v>0</v>
      </c>
      <c r="L70" s="77">
        <f t="shared" si="11"/>
        <v>0</v>
      </c>
    </row>
    <row r="71" spans="1:12" x14ac:dyDescent="0.3">
      <c r="A71" s="63" t="s">
        <v>5</v>
      </c>
      <c r="B71" s="22">
        <v>3</v>
      </c>
      <c r="C71" s="42"/>
      <c r="D71" s="42"/>
      <c r="E71" s="13">
        <v>65</v>
      </c>
      <c r="F71" s="41"/>
      <c r="G71" s="41"/>
      <c r="H71" s="47">
        <f t="shared" si="8"/>
        <v>195</v>
      </c>
      <c r="I71" s="55"/>
      <c r="J71" s="50"/>
      <c r="K71" s="51"/>
      <c r="L71" s="77">
        <f t="shared" si="11"/>
        <v>0</v>
      </c>
    </row>
    <row r="72" spans="1:12" x14ac:dyDescent="0.3">
      <c r="A72" s="63" t="s">
        <v>6</v>
      </c>
      <c r="B72" s="22">
        <v>1</v>
      </c>
      <c r="C72" s="42"/>
      <c r="D72" s="42"/>
      <c r="E72" s="13">
        <v>75</v>
      </c>
      <c r="F72" s="41"/>
      <c r="G72" s="41"/>
      <c r="H72" s="47">
        <f t="shared" si="8"/>
        <v>75</v>
      </c>
      <c r="I72" s="55"/>
      <c r="J72" s="50"/>
      <c r="K72" s="51"/>
      <c r="L72" s="77">
        <f t="shared" si="11"/>
        <v>0</v>
      </c>
    </row>
    <row r="73" spans="1:12" x14ac:dyDescent="0.3">
      <c r="A73" s="63" t="s">
        <v>7</v>
      </c>
      <c r="B73" s="22">
        <v>14</v>
      </c>
      <c r="C73" s="42"/>
      <c r="D73" s="42"/>
      <c r="E73" s="13">
        <v>40</v>
      </c>
      <c r="F73" s="41"/>
      <c r="G73" s="41"/>
      <c r="H73" s="47">
        <f t="shared" si="8"/>
        <v>560</v>
      </c>
      <c r="I73" s="55"/>
      <c r="J73" s="50"/>
      <c r="K73" s="51"/>
      <c r="L73" s="77">
        <f t="shared" si="11"/>
        <v>0</v>
      </c>
    </row>
    <row r="74" spans="1:12" s="1" customFormat="1" x14ac:dyDescent="0.3">
      <c r="A74" s="71" t="s">
        <v>8</v>
      </c>
      <c r="B74" s="72"/>
      <c r="C74" s="72"/>
      <c r="D74" s="72"/>
      <c r="E74" s="72"/>
      <c r="F74" s="72"/>
      <c r="G74" s="72"/>
      <c r="H74" s="73"/>
    </row>
    <row r="75" spans="1:12" x14ac:dyDescent="0.3">
      <c r="A75" s="8" t="s">
        <v>82</v>
      </c>
      <c r="B75" s="22">
        <v>38</v>
      </c>
      <c r="C75" s="27">
        <v>16</v>
      </c>
      <c r="D75" s="27">
        <v>55</v>
      </c>
      <c r="E75" s="13">
        <v>15</v>
      </c>
      <c r="F75" s="13">
        <f t="shared" si="6"/>
        <v>22.5</v>
      </c>
      <c r="G75" s="13">
        <f t="shared" si="7"/>
        <v>37.5</v>
      </c>
      <c r="H75" s="17">
        <f t="shared" si="8"/>
        <v>2992.5</v>
      </c>
      <c r="I75" s="56"/>
      <c r="J75" s="48">
        <f t="shared" si="9"/>
        <v>0</v>
      </c>
      <c r="K75" s="49">
        <f t="shared" ref="K75:K99" si="12">I75*2.5</f>
        <v>0</v>
      </c>
      <c r="L75" s="77">
        <f t="shared" ref="L75:L99" si="13">I75*B75+J75*C75+K75*D75</f>
        <v>0</v>
      </c>
    </row>
    <row r="76" spans="1:12" x14ac:dyDescent="0.3">
      <c r="A76" s="8" t="s">
        <v>83</v>
      </c>
      <c r="B76" s="22">
        <v>4</v>
      </c>
      <c r="C76" s="27">
        <v>0</v>
      </c>
      <c r="D76" s="27">
        <v>0</v>
      </c>
      <c r="E76" s="13">
        <v>50</v>
      </c>
      <c r="F76" s="13">
        <f t="shared" si="6"/>
        <v>75</v>
      </c>
      <c r="G76" s="13">
        <f t="shared" si="7"/>
        <v>125</v>
      </c>
      <c r="H76" s="17">
        <f t="shared" si="8"/>
        <v>200</v>
      </c>
      <c r="I76" s="56"/>
      <c r="J76" s="48">
        <f t="shared" si="9"/>
        <v>0</v>
      </c>
      <c r="K76" s="49">
        <f t="shared" si="12"/>
        <v>0</v>
      </c>
      <c r="L76" s="77">
        <f t="shared" si="13"/>
        <v>0</v>
      </c>
    </row>
    <row r="77" spans="1:12" x14ac:dyDescent="0.3">
      <c r="A77" s="9" t="s">
        <v>84</v>
      </c>
      <c r="B77" s="22">
        <v>12</v>
      </c>
      <c r="C77" s="27">
        <v>8</v>
      </c>
      <c r="D77" s="27">
        <v>61</v>
      </c>
      <c r="E77" s="13">
        <v>30</v>
      </c>
      <c r="F77" s="13">
        <f t="shared" si="6"/>
        <v>45</v>
      </c>
      <c r="G77" s="13">
        <f t="shared" si="7"/>
        <v>75</v>
      </c>
      <c r="H77" s="17">
        <f t="shared" si="8"/>
        <v>5295</v>
      </c>
      <c r="I77" s="56"/>
      <c r="J77" s="48">
        <f t="shared" si="9"/>
        <v>0</v>
      </c>
      <c r="K77" s="49">
        <f t="shared" si="12"/>
        <v>0</v>
      </c>
      <c r="L77" s="77">
        <f t="shared" si="13"/>
        <v>0</v>
      </c>
    </row>
    <row r="78" spans="1:12" x14ac:dyDescent="0.3">
      <c r="A78" s="9" t="s">
        <v>85</v>
      </c>
      <c r="B78" s="22">
        <v>1</v>
      </c>
      <c r="C78" s="27">
        <v>0</v>
      </c>
      <c r="D78" s="27">
        <v>1</v>
      </c>
      <c r="E78" s="13">
        <v>140</v>
      </c>
      <c r="F78" s="13">
        <f t="shared" si="6"/>
        <v>210</v>
      </c>
      <c r="G78" s="13">
        <f t="shared" si="7"/>
        <v>350</v>
      </c>
      <c r="H78" s="17">
        <f t="shared" si="8"/>
        <v>490</v>
      </c>
      <c r="I78" s="56"/>
      <c r="J78" s="48">
        <f t="shared" si="9"/>
        <v>0</v>
      </c>
      <c r="K78" s="49">
        <f t="shared" si="12"/>
        <v>0</v>
      </c>
      <c r="L78" s="77">
        <f t="shared" si="13"/>
        <v>0</v>
      </c>
    </row>
    <row r="79" spans="1:12" x14ac:dyDescent="0.3">
      <c r="A79" s="8" t="s">
        <v>86</v>
      </c>
      <c r="B79" s="22">
        <v>2</v>
      </c>
      <c r="C79" s="27">
        <v>0</v>
      </c>
      <c r="D79" s="27">
        <v>0</v>
      </c>
      <c r="E79" s="13">
        <v>35</v>
      </c>
      <c r="F79" s="13">
        <f t="shared" si="6"/>
        <v>52.5</v>
      </c>
      <c r="G79" s="13">
        <f t="shared" si="7"/>
        <v>87.5</v>
      </c>
      <c r="H79" s="17">
        <f t="shared" si="8"/>
        <v>70</v>
      </c>
      <c r="I79" s="56"/>
      <c r="J79" s="48">
        <f t="shared" si="9"/>
        <v>0</v>
      </c>
      <c r="K79" s="49">
        <f t="shared" si="12"/>
        <v>0</v>
      </c>
      <c r="L79" s="77">
        <f t="shared" si="13"/>
        <v>0</v>
      </c>
    </row>
    <row r="80" spans="1:12" x14ac:dyDescent="0.3">
      <c r="A80" s="8" t="s">
        <v>87</v>
      </c>
      <c r="B80" s="22">
        <v>1</v>
      </c>
      <c r="C80" s="27">
        <v>0</v>
      </c>
      <c r="D80" s="27">
        <v>0</v>
      </c>
      <c r="E80" s="13">
        <v>25</v>
      </c>
      <c r="F80" s="13">
        <f t="shared" si="6"/>
        <v>37.5</v>
      </c>
      <c r="G80" s="13">
        <f t="shared" si="7"/>
        <v>62.5</v>
      </c>
      <c r="H80" s="17">
        <f t="shared" si="8"/>
        <v>25</v>
      </c>
      <c r="I80" s="56"/>
      <c r="J80" s="48">
        <f t="shared" si="9"/>
        <v>0</v>
      </c>
      <c r="K80" s="49">
        <f t="shared" si="12"/>
        <v>0</v>
      </c>
      <c r="L80" s="77">
        <f t="shared" si="13"/>
        <v>0</v>
      </c>
    </row>
    <row r="81" spans="1:12" x14ac:dyDescent="0.3">
      <c r="A81" s="8" t="s">
        <v>88</v>
      </c>
      <c r="B81" s="22">
        <v>55</v>
      </c>
      <c r="C81" s="27">
        <v>11</v>
      </c>
      <c r="D81" s="27">
        <v>13</v>
      </c>
      <c r="E81" s="13">
        <v>24</v>
      </c>
      <c r="F81" s="13">
        <f t="shared" si="6"/>
        <v>36</v>
      </c>
      <c r="G81" s="13">
        <f t="shared" si="7"/>
        <v>60</v>
      </c>
      <c r="H81" s="17">
        <f t="shared" si="8"/>
        <v>2496</v>
      </c>
      <c r="I81" s="56"/>
      <c r="J81" s="48">
        <f t="shared" si="9"/>
        <v>0</v>
      </c>
      <c r="K81" s="49">
        <f t="shared" si="12"/>
        <v>0</v>
      </c>
      <c r="L81" s="77">
        <f t="shared" si="13"/>
        <v>0</v>
      </c>
    </row>
    <row r="82" spans="1:12" ht="24.6" customHeight="1" x14ac:dyDescent="0.3">
      <c r="A82" s="64" t="s">
        <v>89</v>
      </c>
      <c r="B82" s="22">
        <v>11</v>
      </c>
      <c r="C82" s="27">
        <v>41</v>
      </c>
      <c r="D82" s="27">
        <v>178</v>
      </c>
      <c r="E82" s="13">
        <v>70</v>
      </c>
      <c r="F82" s="13">
        <f t="shared" si="6"/>
        <v>105</v>
      </c>
      <c r="G82" s="13">
        <f t="shared" si="7"/>
        <v>175</v>
      </c>
      <c r="H82" s="17">
        <f t="shared" si="8"/>
        <v>36225</v>
      </c>
      <c r="I82" s="56"/>
      <c r="J82" s="48">
        <f t="shared" si="9"/>
        <v>0</v>
      </c>
      <c r="K82" s="49">
        <f t="shared" si="12"/>
        <v>0</v>
      </c>
      <c r="L82" s="77">
        <f t="shared" si="13"/>
        <v>0</v>
      </c>
    </row>
    <row r="83" spans="1:12" ht="21" customHeight="1" x14ac:dyDescent="0.3">
      <c r="A83" s="64" t="s">
        <v>90</v>
      </c>
      <c r="B83" s="22">
        <v>20</v>
      </c>
      <c r="C83" s="27">
        <v>0</v>
      </c>
      <c r="D83" s="27">
        <v>10</v>
      </c>
      <c r="E83" s="13">
        <v>60</v>
      </c>
      <c r="F83" s="13">
        <f t="shared" si="6"/>
        <v>90</v>
      </c>
      <c r="G83" s="13">
        <f t="shared" si="7"/>
        <v>150</v>
      </c>
      <c r="H83" s="17">
        <f t="shared" si="8"/>
        <v>2700</v>
      </c>
      <c r="I83" s="56"/>
      <c r="J83" s="48">
        <f t="shared" si="9"/>
        <v>0</v>
      </c>
      <c r="K83" s="49">
        <f t="shared" si="12"/>
        <v>0</v>
      </c>
      <c r="L83" s="77">
        <f t="shared" si="13"/>
        <v>0</v>
      </c>
    </row>
    <row r="84" spans="1:12" ht="20.399999999999999" x14ac:dyDescent="0.3">
      <c r="A84" s="9" t="s">
        <v>91</v>
      </c>
      <c r="B84" s="22">
        <v>23</v>
      </c>
      <c r="C84" s="27">
        <v>6</v>
      </c>
      <c r="D84" s="27">
        <v>38</v>
      </c>
      <c r="E84" s="13">
        <v>60</v>
      </c>
      <c r="F84" s="13">
        <f t="shared" si="6"/>
        <v>90</v>
      </c>
      <c r="G84" s="13">
        <f t="shared" si="7"/>
        <v>150</v>
      </c>
      <c r="H84" s="17">
        <f t="shared" si="8"/>
        <v>7620</v>
      </c>
      <c r="I84" s="56"/>
      <c r="J84" s="48">
        <f t="shared" si="9"/>
        <v>0</v>
      </c>
      <c r="K84" s="49">
        <f t="shared" si="12"/>
        <v>0</v>
      </c>
      <c r="L84" s="77">
        <f t="shared" si="13"/>
        <v>0</v>
      </c>
    </row>
    <row r="85" spans="1:12" ht="40.799999999999997" x14ac:dyDescent="0.3">
      <c r="A85" s="9" t="s">
        <v>92</v>
      </c>
      <c r="B85" s="22">
        <v>1</v>
      </c>
      <c r="C85" s="27">
        <v>0</v>
      </c>
      <c r="D85" s="27">
        <v>0</v>
      </c>
      <c r="E85" s="13">
        <v>200</v>
      </c>
      <c r="F85" s="13">
        <f t="shared" si="6"/>
        <v>300</v>
      </c>
      <c r="G85" s="13">
        <f t="shared" si="7"/>
        <v>500</v>
      </c>
      <c r="H85" s="17">
        <f t="shared" si="8"/>
        <v>200</v>
      </c>
      <c r="I85" s="56"/>
      <c r="J85" s="48">
        <f t="shared" si="9"/>
        <v>0</v>
      </c>
      <c r="K85" s="49">
        <f t="shared" si="12"/>
        <v>0</v>
      </c>
      <c r="L85" s="77">
        <f t="shared" si="13"/>
        <v>0</v>
      </c>
    </row>
    <row r="86" spans="1:12" ht="40.799999999999997" x14ac:dyDescent="0.3">
      <c r="A86" s="9" t="s">
        <v>93</v>
      </c>
      <c r="B86" s="22">
        <v>38</v>
      </c>
      <c r="C86" s="27">
        <v>15</v>
      </c>
      <c r="D86" s="27">
        <v>66</v>
      </c>
      <c r="E86" s="13">
        <v>250</v>
      </c>
      <c r="F86" s="13">
        <f t="shared" si="6"/>
        <v>375</v>
      </c>
      <c r="G86" s="13">
        <f t="shared" si="7"/>
        <v>625</v>
      </c>
      <c r="H86" s="17">
        <f t="shared" si="8"/>
        <v>56375</v>
      </c>
      <c r="I86" s="56"/>
      <c r="J86" s="48">
        <f t="shared" si="9"/>
        <v>0</v>
      </c>
      <c r="K86" s="49">
        <f t="shared" si="12"/>
        <v>0</v>
      </c>
      <c r="L86" s="77">
        <f t="shared" si="13"/>
        <v>0</v>
      </c>
    </row>
    <row r="87" spans="1:12" ht="43.2" customHeight="1" x14ac:dyDescent="0.3">
      <c r="A87" s="9" t="s">
        <v>94</v>
      </c>
      <c r="B87" s="22">
        <v>4</v>
      </c>
      <c r="C87" s="27">
        <v>8</v>
      </c>
      <c r="D87" s="27">
        <v>18</v>
      </c>
      <c r="E87" s="13">
        <v>340</v>
      </c>
      <c r="F87" s="13">
        <f t="shared" si="6"/>
        <v>510</v>
      </c>
      <c r="G87" s="13">
        <f t="shared" si="7"/>
        <v>850</v>
      </c>
      <c r="H87" s="17">
        <f t="shared" si="8"/>
        <v>20740</v>
      </c>
      <c r="I87" s="56"/>
      <c r="J87" s="48">
        <f t="shared" si="9"/>
        <v>0</v>
      </c>
      <c r="K87" s="49">
        <f t="shared" si="12"/>
        <v>0</v>
      </c>
      <c r="L87" s="77">
        <f t="shared" si="13"/>
        <v>0</v>
      </c>
    </row>
    <row r="88" spans="1:12" ht="50.4" customHeight="1" x14ac:dyDescent="0.3">
      <c r="A88" s="9" t="s">
        <v>95</v>
      </c>
      <c r="B88" s="22">
        <v>1</v>
      </c>
      <c r="C88" s="27">
        <v>2</v>
      </c>
      <c r="D88" s="27">
        <v>1</v>
      </c>
      <c r="E88" s="13">
        <v>490</v>
      </c>
      <c r="F88" s="13">
        <f t="shared" si="6"/>
        <v>735</v>
      </c>
      <c r="G88" s="13">
        <f t="shared" si="7"/>
        <v>1225</v>
      </c>
      <c r="H88" s="17">
        <f t="shared" si="8"/>
        <v>3185</v>
      </c>
      <c r="I88" s="56"/>
      <c r="J88" s="48">
        <f t="shared" si="9"/>
        <v>0</v>
      </c>
      <c r="K88" s="49">
        <f t="shared" si="12"/>
        <v>0</v>
      </c>
      <c r="L88" s="77">
        <f t="shared" si="13"/>
        <v>0</v>
      </c>
    </row>
    <row r="89" spans="1:12" ht="40.799999999999997" x14ac:dyDescent="0.3">
      <c r="A89" s="9" t="s">
        <v>96</v>
      </c>
      <c r="B89" s="22">
        <v>0</v>
      </c>
      <c r="C89" s="27">
        <v>1</v>
      </c>
      <c r="D89" s="27">
        <v>0</v>
      </c>
      <c r="E89" s="13">
        <v>980</v>
      </c>
      <c r="F89" s="13">
        <f t="shared" si="6"/>
        <v>1470</v>
      </c>
      <c r="G89" s="13">
        <f t="shared" si="7"/>
        <v>2450</v>
      </c>
      <c r="H89" s="17">
        <f t="shared" si="8"/>
        <v>1470</v>
      </c>
      <c r="I89" s="56"/>
      <c r="J89" s="48">
        <f t="shared" si="9"/>
        <v>0</v>
      </c>
      <c r="K89" s="49">
        <f t="shared" si="12"/>
        <v>0</v>
      </c>
      <c r="L89" s="77">
        <f t="shared" si="13"/>
        <v>0</v>
      </c>
    </row>
    <row r="90" spans="1:12" ht="40.799999999999997" x14ac:dyDescent="0.3">
      <c r="A90" s="9" t="s">
        <v>97</v>
      </c>
      <c r="B90" s="22">
        <v>1</v>
      </c>
      <c r="C90" s="27">
        <v>0</v>
      </c>
      <c r="D90" s="27">
        <v>0</v>
      </c>
      <c r="E90" s="13">
        <v>2000</v>
      </c>
      <c r="F90" s="13">
        <f t="shared" si="6"/>
        <v>3000</v>
      </c>
      <c r="G90" s="13">
        <f t="shared" si="7"/>
        <v>5000</v>
      </c>
      <c r="H90" s="17">
        <f t="shared" si="8"/>
        <v>2000</v>
      </c>
      <c r="I90" s="56"/>
      <c r="J90" s="48">
        <f t="shared" si="9"/>
        <v>0</v>
      </c>
      <c r="K90" s="49">
        <f t="shared" si="12"/>
        <v>0</v>
      </c>
      <c r="L90" s="77">
        <f t="shared" si="13"/>
        <v>0</v>
      </c>
    </row>
    <row r="91" spans="1:12" ht="20.399999999999999" x14ac:dyDescent="0.3">
      <c r="A91" s="9" t="s">
        <v>98</v>
      </c>
      <c r="B91" s="22">
        <v>1</v>
      </c>
      <c r="C91" s="27">
        <v>0</v>
      </c>
      <c r="D91" s="27">
        <v>0</v>
      </c>
      <c r="E91" s="13">
        <v>125</v>
      </c>
      <c r="F91" s="13">
        <f t="shared" si="6"/>
        <v>187.5</v>
      </c>
      <c r="G91" s="13">
        <f t="shared" si="7"/>
        <v>312.5</v>
      </c>
      <c r="H91" s="17">
        <f t="shared" si="8"/>
        <v>125</v>
      </c>
      <c r="I91" s="56"/>
      <c r="J91" s="48">
        <f t="shared" si="9"/>
        <v>0</v>
      </c>
      <c r="K91" s="49">
        <f t="shared" si="12"/>
        <v>0</v>
      </c>
      <c r="L91" s="77">
        <f t="shared" si="13"/>
        <v>0</v>
      </c>
    </row>
    <row r="92" spans="1:12" ht="20.399999999999999" x14ac:dyDescent="0.3">
      <c r="A92" s="9" t="s">
        <v>99</v>
      </c>
      <c r="B92" s="22">
        <v>1</v>
      </c>
      <c r="C92" s="27">
        <v>0</v>
      </c>
      <c r="D92" s="27">
        <v>0</v>
      </c>
      <c r="E92" s="13">
        <v>80</v>
      </c>
      <c r="F92" s="13">
        <f t="shared" si="6"/>
        <v>120</v>
      </c>
      <c r="G92" s="13">
        <f t="shared" si="7"/>
        <v>200</v>
      </c>
      <c r="H92" s="17">
        <f t="shared" si="8"/>
        <v>80</v>
      </c>
      <c r="I92" s="56"/>
      <c r="J92" s="48">
        <f t="shared" si="9"/>
        <v>0</v>
      </c>
      <c r="K92" s="49">
        <f t="shared" si="12"/>
        <v>0</v>
      </c>
      <c r="L92" s="77">
        <f t="shared" si="13"/>
        <v>0</v>
      </c>
    </row>
    <row r="93" spans="1:12" x14ac:dyDescent="0.3">
      <c r="A93" s="9" t="s">
        <v>100</v>
      </c>
      <c r="B93" s="22">
        <v>1</v>
      </c>
      <c r="C93" s="27">
        <v>0</v>
      </c>
      <c r="D93" s="27">
        <v>0</v>
      </c>
      <c r="E93" s="13">
        <v>250</v>
      </c>
      <c r="F93" s="13">
        <f t="shared" si="6"/>
        <v>375</v>
      </c>
      <c r="G93" s="13">
        <f t="shared" si="7"/>
        <v>625</v>
      </c>
      <c r="H93" s="17">
        <f t="shared" si="8"/>
        <v>250</v>
      </c>
      <c r="I93" s="56"/>
      <c r="J93" s="48">
        <f t="shared" si="9"/>
        <v>0</v>
      </c>
      <c r="K93" s="49">
        <f t="shared" si="12"/>
        <v>0</v>
      </c>
      <c r="L93" s="77">
        <f t="shared" si="13"/>
        <v>0</v>
      </c>
    </row>
    <row r="94" spans="1:12" ht="20.399999999999999" x14ac:dyDescent="0.3">
      <c r="A94" s="9" t="s">
        <v>101</v>
      </c>
      <c r="B94" s="22">
        <v>1</v>
      </c>
      <c r="C94" s="27">
        <v>0</v>
      </c>
      <c r="D94" s="27">
        <v>0</v>
      </c>
      <c r="E94" s="13">
        <v>275</v>
      </c>
      <c r="F94" s="13">
        <f t="shared" si="6"/>
        <v>412.5</v>
      </c>
      <c r="G94" s="13">
        <f t="shared" si="7"/>
        <v>687.5</v>
      </c>
      <c r="H94" s="17">
        <f t="shared" si="8"/>
        <v>275</v>
      </c>
      <c r="I94" s="56"/>
      <c r="J94" s="48">
        <f t="shared" si="9"/>
        <v>0</v>
      </c>
      <c r="K94" s="49">
        <f t="shared" si="12"/>
        <v>0</v>
      </c>
      <c r="L94" s="77">
        <f t="shared" si="13"/>
        <v>0</v>
      </c>
    </row>
    <row r="95" spans="1:12" ht="21.6" x14ac:dyDescent="0.3">
      <c r="A95" s="7" t="s">
        <v>102</v>
      </c>
      <c r="B95" s="22">
        <v>1</v>
      </c>
      <c r="C95" s="27">
        <v>0</v>
      </c>
      <c r="D95" s="27">
        <v>0</v>
      </c>
      <c r="E95" s="13">
        <v>425</v>
      </c>
      <c r="F95" s="13">
        <f t="shared" si="6"/>
        <v>637.5</v>
      </c>
      <c r="G95" s="13">
        <f t="shared" si="7"/>
        <v>1062.5</v>
      </c>
      <c r="H95" s="17">
        <f t="shared" si="8"/>
        <v>425</v>
      </c>
      <c r="I95" s="56"/>
      <c r="J95" s="48">
        <f t="shared" si="9"/>
        <v>0</v>
      </c>
      <c r="K95" s="49">
        <f t="shared" si="12"/>
        <v>0</v>
      </c>
      <c r="L95" s="77">
        <f t="shared" si="13"/>
        <v>0</v>
      </c>
    </row>
    <row r="96" spans="1:12" ht="20.399999999999999" x14ac:dyDescent="0.3">
      <c r="A96" s="9" t="s">
        <v>103</v>
      </c>
      <c r="B96" s="22">
        <v>1</v>
      </c>
      <c r="C96" s="27">
        <v>0</v>
      </c>
      <c r="D96" s="27">
        <v>0</v>
      </c>
      <c r="E96" s="13">
        <v>575</v>
      </c>
      <c r="F96" s="13">
        <f t="shared" si="6"/>
        <v>862.5</v>
      </c>
      <c r="G96" s="13">
        <f t="shared" si="7"/>
        <v>1437.5</v>
      </c>
      <c r="H96" s="17">
        <f t="shared" si="8"/>
        <v>575</v>
      </c>
      <c r="I96" s="56"/>
      <c r="J96" s="48">
        <f t="shared" si="9"/>
        <v>0</v>
      </c>
      <c r="K96" s="49">
        <f t="shared" si="12"/>
        <v>0</v>
      </c>
      <c r="L96" s="77">
        <f t="shared" si="13"/>
        <v>0</v>
      </c>
    </row>
    <row r="97" spans="1:12" x14ac:dyDescent="0.3">
      <c r="A97" s="9" t="s">
        <v>104</v>
      </c>
      <c r="B97" s="22">
        <v>1</v>
      </c>
      <c r="C97" s="27">
        <v>0</v>
      </c>
      <c r="D97" s="27">
        <v>0</v>
      </c>
      <c r="E97" s="13">
        <v>25</v>
      </c>
      <c r="F97" s="13">
        <f t="shared" si="6"/>
        <v>37.5</v>
      </c>
      <c r="G97" s="13">
        <f t="shared" si="7"/>
        <v>62.5</v>
      </c>
      <c r="H97" s="17">
        <f t="shared" si="8"/>
        <v>25</v>
      </c>
      <c r="I97" s="56"/>
      <c r="J97" s="48">
        <f t="shared" si="9"/>
        <v>0</v>
      </c>
      <c r="K97" s="49">
        <f t="shared" si="12"/>
        <v>0</v>
      </c>
      <c r="L97" s="77">
        <f t="shared" si="13"/>
        <v>0</v>
      </c>
    </row>
    <row r="98" spans="1:12" x14ac:dyDescent="0.3">
      <c r="A98" s="9" t="s">
        <v>105</v>
      </c>
      <c r="B98" s="22">
        <v>1</v>
      </c>
      <c r="C98" s="27">
        <v>0</v>
      </c>
      <c r="D98" s="27">
        <v>0</v>
      </c>
      <c r="E98" s="13">
        <v>270</v>
      </c>
      <c r="F98" s="13">
        <f t="shared" si="6"/>
        <v>405</v>
      </c>
      <c r="G98" s="13">
        <f t="shared" si="7"/>
        <v>675</v>
      </c>
      <c r="H98" s="17">
        <f t="shared" si="8"/>
        <v>270</v>
      </c>
      <c r="I98" s="56"/>
      <c r="J98" s="48">
        <f t="shared" si="9"/>
        <v>0</v>
      </c>
      <c r="K98" s="49">
        <f t="shared" si="12"/>
        <v>0</v>
      </c>
      <c r="L98" s="77">
        <f t="shared" si="13"/>
        <v>0</v>
      </c>
    </row>
    <row r="99" spans="1:12" x14ac:dyDescent="0.3">
      <c r="A99" s="9" t="s">
        <v>124</v>
      </c>
      <c r="B99" s="22">
        <v>30</v>
      </c>
      <c r="C99" s="27">
        <v>0</v>
      </c>
      <c r="D99" s="27">
        <v>0</v>
      </c>
      <c r="E99" s="13">
        <v>20</v>
      </c>
      <c r="F99" s="13">
        <f t="shared" si="6"/>
        <v>30</v>
      </c>
      <c r="G99" s="13">
        <f t="shared" si="7"/>
        <v>50</v>
      </c>
      <c r="H99" s="17">
        <f t="shared" si="8"/>
        <v>600</v>
      </c>
      <c r="I99" s="56"/>
      <c r="J99" s="48">
        <f t="shared" si="9"/>
        <v>0</v>
      </c>
      <c r="K99" s="49">
        <f t="shared" si="12"/>
        <v>0</v>
      </c>
      <c r="L99" s="77">
        <f t="shared" si="13"/>
        <v>0</v>
      </c>
    </row>
    <row r="100" spans="1:12" s="1" customFormat="1" x14ac:dyDescent="0.3">
      <c r="A100" s="71" t="s">
        <v>9</v>
      </c>
      <c r="B100" s="72"/>
      <c r="C100" s="72"/>
      <c r="D100" s="72"/>
      <c r="E100" s="72"/>
      <c r="F100" s="72"/>
      <c r="G100" s="72"/>
      <c r="H100" s="73"/>
    </row>
    <row r="101" spans="1:12" ht="63" customHeight="1" x14ac:dyDescent="0.3">
      <c r="A101" s="9" t="s">
        <v>106</v>
      </c>
      <c r="B101" s="22">
        <v>12</v>
      </c>
      <c r="C101" s="27">
        <v>2</v>
      </c>
      <c r="D101" s="27">
        <v>15</v>
      </c>
      <c r="E101" s="13">
        <v>320</v>
      </c>
      <c r="F101" s="13">
        <f t="shared" si="6"/>
        <v>480</v>
      </c>
      <c r="G101" s="13">
        <f t="shared" si="7"/>
        <v>800</v>
      </c>
      <c r="H101" s="47">
        <f t="shared" si="8"/>
        <v>16800</v>
      </c>
      <c r="I101" s="56"/>
      <c r="J101" s="48">
        <f t="shared" si="9"/>
        <v>0</v>
      </c>
      <c r="K101" s="49">
        <f t="shared" ref="K101" si="14">I101*2.5</f>
        <v>0</v>
      </c>
      <c r="L101" s="77">
        <f t="shared" ref="L101" si="15">I101*B101+J101*C101+K101*D101</f>
        <v>0</v>
      </c>
    </row>
    <row r="102" spans="1:12" ht="40.799999999999997" x14ac:dyDescent="0.3">
      <c r="A102" s="9" t="s">
        <v>107</v>
      </c>
      <c r="B102" s="22">
        <v>1</v>
      </c>
      <c r="C102" s="27">
        <v>0</v>
      </c>
      <c r="D102" s="27">
        <v>0</v>
      </c>
      <c r="E102" s="13">
        <v>470</v>
      </c>
      <c r="F102" s="13">
        <f t="shared" si="6"/>
        <v>705</v>
      </c>
      <c r="G102" s="13">
        <f t="shared" si="7"/>
        <v>1175</v>
      </c>
      <c r="H102" s="47">
        <f t="shared" si="8"/>
        <v>470</v>
      </c>
      <c r="I102" s="56"/>
      <c r="J102" s="48">
        <f t="shared" si="9"/>
        <v>0</v>
      </c>
      <c r="K102" s="49">
        <f t="shared" ref="K102:K112" si="16">I102*2.5</f>
        <v>0</v>
      </c>
      <c r="L102" s="77">
        <f t="shared" ref="L102:L112" si="17">I102*B102+J102*C102+K102*D102</f>
        <v>0</v>
      </c>
    </row>
    <row r="103" spans="1:12" ht="40.799999999999997" x14ac:dyDescent="0.3">
      <c r="A103" s="9" t="s">
        <v>108</v>
      </c>
      <c r="B103" s="22">
        <v>2</v>
      </c>
      <c r="C103" s="27">
        <v>0</v>
      </c>
      <c r="D103" s="27">
        <v>0</v>
      </c>
      <c r="E103" s="13">
        <v>620</v>
      </c>
      <c r="F103" s="13">
        <f t="shared" si="6"/>
        <v>930</v>
      </c>
      <c r="G103" s="13">
        <f t="shared" si="7"/>
        <v>1550</v>
      </c>
      <c r="H103" s="47">
        <f t="shared" si="8"/>
        <v>1240</v>
      </c>
      <c r="I103" s="56"/>
      <c r="J103" s="48">
        <f t="shared" si="9"/>
        <v>0</v>
      </c>
      <c r="K103" s="49">
        <f t="shared" si="16"/>
        <v>0</v>
      </c>
      <c r="L103" s="77">
        <f t="shared" si="17"/>
        <v>0</v>
      </c>
    </row>
    <row r="104" spans="1:12" ht="59.1" customHeight="1" x14ac:dyDescent="0.3">
      <c r="A104" s="9" t="s">
        <v>109</v>
      </c>
      <c r="B104" s="22">
        <v>1</v>
      </c>
      <c r="C104" s="27">
        <v>0</v>
      </c>
      <c r="D104" s="27">
        <v>0</v>
      </c>
      <c r="E104" s="13">
        <v>770</v>
      </c>
      <c r="F104" s="13">
        <f t="shared" si="6"/>
        <v>1155</v>
      </c>
      <c r="G104" s="13">
        <f t="shared" si="7"/>
        <v>1925</v>
      </c>
      <c r="H104" s="47">
        <f t="shared" si="8"/>
        <v>770</v>
      </c>
      <c r="I104" s="56"/>
      <c r="J104" s="48">
        <f t="shared" si="9"/>
        <v>0</v>
      </c>
      <c r="K104" s="49">
        <f t="shared" si="16"/>
        <v>0</v>
      </c>
      <c r="L104" s="77">
        <f t="shared" si="17"/>
        <v>0</v>
      </c>
    </row>
    <row r="105" spans="1:12" ht="38.1" customHeight="1" x14ac:dyDescent="0.3">
      <c r="A105" s="9" t="s">
        <v>110</v>
      </c>
      <c r="B105" s="22">
        <v>32</v>
      </c>
      <c r="C105" s="27">
        <v>8</v>
      </c>
      <c r="D105" s="27">
        <v>34</v>
      </c>
      <c r="E105" s="13">
        <v>200</v>
      </c>
      <c r="F105" s="13">
        <f t="shared" si="6"/>
        <v>300</v>
      </c>
      <c r="G105" s="13">
        <f t="shared" si="7"/>
        <v>500</v>
      </c>
      <c r="H105" s="47">
        <f t="shared" si="8"/>
        <v>25800</v>
      </c>
      <c r="I105" s="56"/>
      <c r="J105" s="48">
        <f t="shared" si="9"/>
        <v>0</v>
      </c>
      <c r="K105" s="49">
        <f t="shared" si="16"/>
        <v>0</v>
      </c>
      <c r="L105" s="77">
        <f t="shared" si="17"/>
        <v>0</v>
      </c>
    </row>
    <row r="106" spans="1:12" ht="30.6" x14ac:dyDescent="0.3">
      <c r="A106" s="9" t="s">
        <v>111</v>
      </c>
      <c r="B106" s="22">
        <v>1</v>
      </c>
      <c r="C106" s="27">
        <v>0</v>
      </c>
      <c r="D106" s="27">
        <v>0</v>
      </c>
      <c r="E106" s="13">
        <v>50</v>
      </c>
      <c r="F106" s="13">
        <f t="shared" si="6"/>
        <v>75</v>
      </c>
      <c r="G106" s="13">
        <f t="shared" si="7"/>
        <v>125</v>
      </c>
      <c r="H106" s="47">
        <f t="shared" si="8"/>
        <v>50</v>
      </c>
      <c r="I106" s="56"/>
      <c r="J106" s="48">
        <f t="shared" si="9"/>
        <v>0</v>
      </c>
      <c r="K106" s="49">
        <f t="shared" si="16"/>
        <v>0</v>
      </c>
      <c r="L106" s="77">
        <f t="shared" si="17"/>
        <v>0</v>
      </c>
    </row>
    <row r="107" spans="1:12" ht="20.399999999999999" x14ac:dyDescent="0.3">
      <c r="A107" s="9" t="s">
        <v>10</v>
      </c>
      <c r="B107" s="22">
        <v>1</v>
      </c>
      <c r="C107" s="42"/>
      <c r="D107" s="42"/>
      <c r="E107" s="13">
        <v>175</v>
      </c>
      <c r="F107" s="41"/>
      <c r="G107" s="41"/>
      <c r="H107" s="17">
        <f t="shared" si="8"/>
        <v>175</v>
      </c>
      <c r="I107" s="56"/>
      <c r="J107" s="50"/>
      <c r="K107" s="52"/>
      <c r="L107" s="77">
        <f t="shared" si="17"/>
        <v>0</v>
      </c>
    </row>
    <row r="108" spans="1:12" ht="20.399999999999999" x14ac:dyDescent="0.3">
      <c r="A108" s="9" t="s">
        <v>11</v>
      </c>
      <c r="B108" s="22">
        <v>4</v>
      </c>
      <c r="C108" s="42"/>
      <c r="D108" s="42"/>
      <c r="E108" s="13">
        <v>197</v>
      </c>
      <c r="F108" s="41"/>
      <c r="G108" s="41"/>
      <c r="H108" s="17">
        <f t="shared" si="8"/>
        <v>788</v>
      </c>
      <c r="I108" s="56"/>
      <c r="J108" s="50"/>
      <c r="K108" s="52"/>
      <c r="L108" s="77">
        <f t="shared" si="17"/>
        <v>0</v>
      </c>
    </row>
    <row r="109" spans="1:12" ht="20.399999999999999" x14ac:dyDescent="0.3">
      <c r="A109" s="9" t="s">
        <v>12</v>
      </c>
      <c r="B109" s="22">
        <v>1</v>
      </c>
      <c r="C109" s="42"/>
      <c r="D109" s="42"/>
      <c r="E109" s="13">
        <v>230</v>
      </c>
      <c r="F109" s="41"/>
      <c r="G109" s="41"/>
      <c r="H109" s="17">
        <f t="shared" si="8"/>
        <v>230</v>
      </c>
      <c r="I109" s="56"/>
      <c r="J109" s="50"/>
      <c r="K109" s="52"/>
      <c r="L109" s="77">
        <f t="shared" si="17"/>
        <v>0</v>
      </c>
    </row>
    <row r="110" spans="1:12" x14ac:dyDescent="0.3">
      <c r="A110" s="9" t="s">
        <v>13</v>
      </c>
      <c r="B110" s="22">
        <v>1</v>
      </c>
      <c r="C110" s="42"/>
      <c r="D110" s="42"/>
      <c r="E110" s="13">
        <v>13</v>
      </c>
      <c r="F110" s="41"/>
      <c r="G110" s="41"/>
      <c r="H110" s="17">
        <f t="shared" si="8"/>
        <v>13</v>
      </c>
      <c r="I110" s="56"/>
      <c r="J110" s="50"/>
      <c r="K110" s="52"/>
      <c r="L110" s="77">
        <f t="shared" si="17"/>
        <v>0</v>
      </c>
    </row>
    <row r="111" spans="1:12" s="1" customFormat="1" x14ac:dyDescent="0.3">
      <c r="A111" s="71" t="s">
        <v>14</v>
      </c>
      <c r="B111" s="72"/>
      <c r="C111" s="72"/>
      <c r="D111" s="72"/>
      <c r="E111" s="72"/>
      <c r="F111" s="72"/>
      <c r="G111" s="72"/>
      <c r="H111" s="73"/>
      <c r="I111" s="48"/>
      <c r="J111" s="48"/>
      <c r="K111" s="49"/>
      <c r="L111" s="77"/>
    </row>
    <row r="112" spans="1:12" s="2" customFormat="1" ht="20.100000000000001" customHeight="1" x14ac:dyDescent="0.3">
      <c r="A112" s="8" t="s">
        <v>112</v>
      </c>
      <c r="B112" s="22">
        <v>1</v>
      </c>
      <c r="C112" s="27">
        <v>0</v>
      </c>
      <c r="D112" s="27">
        <v>0</v>
      </c>
      <c r="E112" s="13">
        <v>220</v>
      </c>
      <c r="F112" s="13">
        <f t="shared" si="6"/>
        <v>330</v>
      </c>
      <c r="G112" s="13">
        <f t="shared" si="7"/>
        <v>550</v>
      </c>
      <c r="H112" s="17">
        <f t="shared" si="8"/>
        <v>220</v>
      </c>
      <c r="I112" s="56"/>
      <c r="J112" s="48">
        <f t="shared" si="9"/>
        <v>0</v>
      </c>
      <c r="K112" s="49">
        <f t="shared" si="16"/>
        <v>0</v>
      </c>
      <c r="L112" s="77">
        <f t="shared" si="17"/>
        <v>0</v>
      </c>
    </row>
    <row r="113" spans="1:12" s="2" customFormat="1" ht="20.100000000000001" customHeight="1" x14ac:dyDescent="0.3">
      <c r="A113" s="8" t="s">
        <v>113</v>
      </c>
      <c r="B113" s="22">
        <v>1</v>
      </c>
      <c r="C113" s="27">
        <v>0</v>
      </c>
      <c r="D113" s="27">
        <v>0</v>
      </c>
      <c r="E113" s="13">
        <v>150</v>
      </c>
      <c r="F113" s="13">
        <f t="shared" si="6"/>
        <v>225</v>
      </c>
      <c r="G113" s="13">
        <f t="shared" si="7"/>
        <v>375</v>
      </c>
      <c r="H113" s="17">
        <f t="shared" si="8"/>
        <v>150</v>
      </c>
      <c r="I113" s="56"/>
      <c r="J113" s="48">
        <f t="shared" si="9"/>
        <v>0</v>
      </c>
      <c r="K113" s="49">
        <f t="shared" ref="K113:K115" si="18">I113*2.5</f>
        <v>0</v>
      </c>
      <c r="L113" s="77">
        <f t="shared" ref="L113:L115" si="19">I113*B113+J113*C113+K113*D113</f>
        <v>0</v>
      </c>
    </row>
    <row r="114" spans="1:12" s="2" customFormat="1" ht="20.100000000000001" customHeight="1" x14ac:dyDescent="0.3">
      <c r="A114" s="8" t="s">
        <v>114</v>
      </c>
      <c r="B114" s="22">
        <v>1</v>
      </c>
      <c r="C114" s="27">
        <v>0</v>
      </c>
      <c r="D114" s="27">
        <v>0</v>
      </c>
      <c r="E114" s="13">
        <v>90</v>
      </c>
      <c r="F114" s="13">
        <f t="shared" si="6"/>
        <v>135</v>
      </c>
      <c r="G114" s="13">
        <f t="shared" si="7"/>
        <v>225</v>
      </c>
      <c r="H114" s="17">
        <f t="shared" si="8"/>
        <v>90</v>
      </c>
      <c r="I114" s="56"/>
      <c r="J114" s="48">
        <f t="shared" si="9"/>
        <v>0</v>
      </c>
      <c r="K114" s="49">
        <f t="shared" si="18"/>
        <v>0</v>
      </c>
      <c r="L114" s="77">
        <f t="shared" si="19"/>
        <v>0</v>
      </c>
    </row>
    <row r="115" spans="1:12" s="2" customFormat="1" ht="20.100000000000001" customHeight="1" x14ac:dyDescent="0.3">
      <c r="A115" s="8" t="s">
        <v>115</v>
      </c>
      <c r="B115" s="22">
        <v>1</v>
      </c>
      <c r="C115" s="27">
        <v>0</v>
      </c>
      <c r="D115" s="27">
        <v>0</v>
      </c>
      <c r="E115" s="13">
        <v>150</v>
      </c>
      <c r="F115" s="13">
        <f t="shared" si="6"/>
        <v>225</v>
      </c>
      <c r="G115" s="13">
        <f t="shared" si="7"/>
        <v>375</v>
      </c>
      <c r="H115" s="17">
        <f t="shared" si="8"/>
        <v>150</v>
      </c>
      <c r="I115" s="56"/>
      <c r="J115" s="48">
        <f t="shared" si="9"/>
        <v>0</v>
      </c>
      <c r="K115" s="49">
        <f t="shared" si="18"/>
        <v>0</v>
      </c>
      <c r="L115" s="77">
        <f t="shared" si="19"/>
        <v>0</v>
      </c>
    </row>
    <row r="116" spans="1:12" s="1" customFormat="1" x14ac:dyDescent="0.3">
      <c r="A116" s="71" t="s">
        <v>15</v>
      </c>
      <c r="B116" s="72"/>
      <c r="C116" s="72"/>
      <c r="D116" s="72"/>
      <c r="E116" s="72"/>
      <c r="F116" s="72"/>
      <c r="G116" s="72"/>
      <c r="H116" s="73"/>
      <c r="I116" s="60"/>
      <c r="J116" s="48"/>
      <c r="K116" s="49"/>
      <c r="L116" s="49"/>
    </row>
    <row r="117" spans="1:12" s="2" customFormat="1" ht="27" customHeight="1" x14ac:dyDescent="0.3">
      <c r="A117" s="9" t="s">
        <v>146</v>
      </c>
      <c r="B117" s="22">
        <v>50</v>
      </c>
      <c r="C117" s="27">
        <v>0</v>
      </c>
      <c r="D117" s="27">
        <v>0</v>
      </c>
      <c r="E117" s="13">
        <v>350</v>
      </c>
      <c r="F117" s="13">
        <f t="shared" ref="F117:F123" si="20">E117*1.5</f>
        <v>525</v>
      </c>
      <c r="G117" s="13">
        <f t="shared" ref="G117:G123" si="21">E117*2.5</f>
        <v>875</v>
      </c>
      <c r="H117" s="17">
        <f t="shared" ref="H117:H136" si="22">B117*E117+C117*F117+D117*G117</f>
        <v>17500</v>
      </c>
      <c r="I117" s="56"/>
      <c r="J117" s="48">
        <f t="shared" si="9"/>
        <v>0</v>
      </c>
      <c r="K117" s="49">
        <f t="shared" ref="K117:K123" si="23">I117*2.5</f>
        <v>0</v>
      </c>
      <c r="L117" s="77">
        <f t="shared" ref="L117:L123" si="24">I117*B117+J117*C117+K117*D117</f>
        <v>0</v>
      </c>
    </row>
    <row r="118" spans="1:12" s="2" customFormat="1" ht="20.100000000000001" customHeight="1" x14ac:dyDescent="0.3">
      <c r="A118" s="8" t="s">
        <v>116</v>
      </c>
      <c r="B118" s="22">
        <v>50</v>
      </c>
      <c r="C118" s="27">
        <v>0</v>
      </c>
      <c r="D118" s="27">
        <v>0</v>
      </c>
      <c r="E118" s="13">
        <v>60</v>
      </c>
      <c r="F118" s="13">
        <f t="shared" si="20"/>
        <v>90</v>
      </c>
      <c r="G118" s="13">
        <f t="shared" si="21"/>
        <v>150</v>
      </c>
      <c r="H118" s="17">
        <f t="shared" si="22"/>
        <v>3000</v>
      </c>
      <c r="I118" s="56"/>
      <c r="J118" s="48">
        <f t="shared" si="9"/>
        <v>0</v>
      </c>
      <c r="K118" s="49">
        <f t="shared" si="23"/>
        <v>0</v>
      </c>
      <c r="L118" s="77">
        <f t="shared" si="24"/>
        <v>0</v>
      </c>
    </row>
    <row r="119" spans="1:12" s="2" customFormat="1" ht="20.100000000000001" customHeight="1" x14ac:dyDescent="0.3">
      <c r="A119" s="8" t="s">
        <v>117</v>
      </c>
      <c r="B119" s="22">
        <v>50</v>
      </c>
      <c r="C119" s="27">
        <v>0</v>
      </c>
      <c r="D119" s="27">
        <v>0</v>
      </c>
      <c r="E119" s="13">
        <v>25</v>
      </c>
      <c r="F119" s="13">
        <f t="shared" si="20"/>
        <v>37.5</v>
      </c>
      <c r="G119" s="13">
        <f t="shared" si="21"/>
        <v>62.5</v>
      </c>
      <c r="H119" s="17">
        <f t="shared" si="22"/>
        <v>1250</v>
      </c>
      <c r="I119" s="56"/>
      <c r="J119" s="48">
        <f t="shared" si="9"/>
        <v>0</v>
      </c>
      <c r="K119" s="49">
        <f t="shared" si="23"/>
        <v>0</v>
      </c>
      <c r="L119" s="77">
        <f t="shared" si="24"/>
        <v>0</v>
      </c>
    </row>
    <row r="120" spans="1:12" s="2" customFormat="1" ht="20.100000000000001" customHeight="1" x14ac:dyDescent="0.3">
      <c r="A120" s="8" t="s">
        <v>118</v>
      </c>
      <c r="B120" s="22">
        <v>50</v>
      </c>
      <c r="C120" s="27">
        <v>0</v>
      </c>
      <c r="D120" s="27">
        <v>0</v>
      </c>
      <c r="E120" s="13">
        <v>25</v>
      </c>
      <c r="F120" s="13">
        <f t="shared" si="20"/>
        <v>37.5</v>
      </c>
      <c r="G120" s="13">
        <f t="shared" si="21"/>
        <v>62.5</v>
      </c>
      <c r="H120" s="17">
        <f t="shared" si="22"/>
        <v>1250</v>
      </c>
      <c r="I120" s="56"/>
      <c r="J120" s="48">
        <f t="shared" si="9"/>
        <v>0</v>
      </c>
      <c r="K120" s="49">
        <f t="shared" si="23"/>
        <v>0</v>
      </c>
      <c r="L120" s="77">
        <f t="shared" si="24"/>
        <v>0</v>
      </c>
    </row>
    <row r="121" spans="1:12" s="2" customFormat="1" ht="20.100000000000001" customHeight="1" x14ac:dyDescent="0.3">
      <c r="A121" s="8" t="s">
        <v>119</v>
      </c>
      <c r="B121" s="22">
        <v>50</v>
      </c>
      <c r="C121" s="27">
        <v>0</v>
      </c>
      <c r="D121" s="27">
        <v>0</v>
      </c>
      <c r="E121" s="13">
        <v>35</v>
      </c>
      <c r="F121" s="13">
        <f t="shared" si="20"/>
        <v>52.5</v>
      </c>
      <c r="G121" s="13">
        <f t="shared" si="21"/>
        <v>87.5</v>
      </c>
      <c r="H121" s="17">
        <f t="shared" si="22"/>
        <v>1750</v>
      </c>
      <c r="I121" s="56"/>
      <c r="J121" s="48">
        <f t="shared" si="9"/>
        <v>0</v>
      </c>
      <c r="K121" s="49">
        <f t="shared" si="23"/>
        <v>0</v>
      </c>
      <c r="L121" s="77">
        <f t="shared" si="24"/>
        <v>0</v>
      </c>
    </row>
    <row r="122" spans="1:12" s="2" customFormat="1" ht="20.100000000000001" customHeight="1" x14ac:dyDescent="0.3">
      <c r="A122" s="8" t="s">
        <v>120</v>
      </c>
      <c r="B122" s="22">
        <v>50</v>
      </c>
      <c r="C122" s="27">
        <v>0</v>
      </c>
      <c r="D122" s="27">
        <v>0</v>
      </c>
      <c r="E122" s="13">
        <v>35</v>
      </c>
      <c r="F122" s="13">
        <f t="shared" si="20"/>
        <v>52.5</v>
      </c>
      <c r="G122" s="13">
        <f t="shared" si="21"/>
        <v>87.5</v>
      </c>
      <c r="H122" s="17">
        <f t="shared" si="22"/>
        <v>1750</v>
      </c>
      <c r="I122" s="56"/>
      <c r="J122" s="48">
        <f t="shared" si="9"/>
        <v>0</v>
      </c>
      <c r="K122" s="49">
        <f t="shared" si="23"/>
        <v>0</v>
      </c>
      <c r="L122" s="77">
        <f t="shared" si="24"/>
        <v>0</v>
      </c>
    </row>
    <row r="123" spans="1:12" s="2" customFormat="1" ht="20.100000000000001" customHeight="1" x14ac:dyDescent="0.3">
      <c r="A123" s="8" t="s">
        <v>121</v>
      </c>
      <c r="B123" s="22">
        <v>50</v>
      </c>
      <c r="C123" s="27">
        <v>0</v>
      </c>
      <c r="D123" s="27">
        <v>0</v>
      </c>
      <c r="E123" s="13">
        <v>50</v>
      </c>
      <c r="F123" s="13">
        <f t="shared" si="20"/>
        <v>75</v>
      </c>
      <c r="G123" s="13">
        <f t="shared" si="21"/>
        <v>125</v>
      </c>
      <c r="H123" s="17">
        <f t="shared" si="22"/>
        <v>2500</v>
      </c>
      <c r="I123" s="56"/>
      <c r="J123" s="48">
        <f t="shared" si="9"/>
        <v>0</v>
      </c>
      <c r="K123" s="49">
        <f t="shared" si="23"/>
        <v>0</v>
      </c>
      <c r="L123" s="77">
        <f t="shared" si="24"/>
        <v>0</v>
      </c>
    </row>
    <row r="124" spans="1:12" s="1" customFormat="1" x14ac:dyDescent="0.3">
      <c r="A124" s="71" t="s">
        <v>16</v>
      </c>
      <c r="B124" s="72"/>
      <c r="C124" s="72"/>
      <c r="D124" s="72"/>
      <c r="E124" s="72"/>
      <c r="F124" s="72"/>
      <c r="G124" s="72"/>
      <c r="H124" s="73"/>
    </row>
    <row r="125" spans="1:12" x14ac:dyDescent="0.3">
      <c r="A125" s="8" t="s">
        <v>17</v>
      </c>
      <c r="B125" s="22">
        <v>1</v>
      </c>
      <c r="C125" s="42"/>
      <c r="D125" s="42"/>
      <c r="E125" s="13">
        <v>320</v>
      </c>
      <c r="F125" s="41"/>
      <c r="G125" s="41"/>
      <c r="H125" s="17">
        <f t="shared" si="22"/>
        <v>320</v>
      </c>
      <c r="I125" s="56"/>
      <c r="J125" s="50"/>
      <c r="K125" s="52"/>
      <c r="L125" s="77">
        <f t="shared" ref="L125:L136" si="25">I125*B125+J125*C125+K125*D125</f>
        <v>0</v>
      </c>
    </row>
    <row r="126" spans="1:12" ht="20.100000000000001" customHeight="1" x14ac:dyDescent="0.3">
      <c r="A126" s="8" t="s">
        <v>18</v>
      </c>
      <c r="B126" s="29">
        <v>1</v>
      </c>
      <c r="C126" s="43"/>
      <c r="D126" s="43"/>
      <c r="E126" s="30">
        <v>280</v>
      </c>
      <c r="F126" s="41"/>
      <c r="G126" s="41"/>
      <c r="H126" s="17">
        <f t="shared" si="22"/>
        <v>280</v>
      </c>
      <c r="I126" s="56"/>
      <c r="J126" s="50"/>
      <c r="K126" s="52"/>
      <c r="L126" s="77">
        <f t="shared" si="25"/>
        <v>0</v>
      </c>
    </row>
    <row r="127" spans="1:12" s="3" customFormat="1" ht="29.1" customHeight="1" x14ac:dyDescent="0.3">
      <c r="A127" s="9" t="s">
        <v>122</v>
      </c>
      <c r="B127" s="31">
        <v>200</v>
      </c>
      <c r="C127" s="44"/>
      <c r="D127" s="44"/>
      <c r="E127" s="32">
        <v>25</v>
      </c>
      <c r="F127" s="41"/>
      <c r="G127" s="41"/>
      <c r="H127" s="17">
        <f t="shared" si="22"/>
        <v>5000</v>
      </c>
      <c r="I127" s="56"/>
      <c r="J127" s="50"/>
      <c r="K127" s="52"/>
      <c r="L127" s="77">
        <f t="shared" si="25"/>
        <v>0</v>
      </c>
    </row>
    <row r="128" spans="1:12" ht="30.6" customHeight="1" x14ac:dyDescent="0.3">
      <c r="A128" s="64" t="s">
        <v>123</v>
      </c>
      <c r="B128" s="29">
        <v>200</v>
      </c>
      <c r="C128" s="43"/>
      <c r="D128" s="43"/>
      <c r="E128" s="30">
        <v>25</v>
      </c>
      <c r="F128" s="41"/>
      <c r="G128" s="41"/>
      <c r="H128" s="17">
        <f t="shared" si="22"/>
        <v>5000</v>
      </c>
      <c r="I128" s="56"/>
      <c r="J128" s="50"/>
      <c r="K128" s="52"/>
      <c r="L128" s="77">
        <f t="shared" si="25"/>
        <v>0</v>
      </c>
    </row>
    <row r="129" spans="1:12" ht="26.25" customHeight="1" x14ac:dyDescent="0.3">
      <c r="A129" s="5" t="s">
        <v>22</v>
      </c>
      <c r="B129" s="29">
        <v>2145</v>
      </c>
      <c r="C129" s="43"/>
      <c r="D129" s="43"/>
      <c r="E129" s="30">
        <v>20</v>
      </c>
      <c r="F129" s="41"/>
      <c r="G129" s="41"/>
      <c r="H129" s="17">
        <f t="shared" si="22"/>
        <v>42900</v>
      </c>
      <c r="I129" s="56"/>
      <c r="J129" s="50"/>
      <c r="K129" s="52"/>
      <c r="L129" s="77">
        <f t="shared" si="25"/>
        <v>0</v>
      </c>
    </row>
    <row r="130" spans="1:12" ht="20.399999999999999" x14ac:dyDescent="0.3">
      <c r="A130" s="5" t="s">
        <v>23</v>
      </c>
      <c r="B130" s="29">
        <v>1</v>
      </c>
      <c r="C130" s="43"/>
      <c r="D130" s="43"/>
      <c r="E130" s="30">
        <v>27</v>
      </c>
      <c r="F130" s="41"/>
      <c r="G130" s="41"/>
      <c r="H130" s="17">
        <f t="shared" si="22"/>
        <v>27</v>
      </c>
      <c r="I130" s="56"/>
      <c r="J130" s="50"/>
      <c r="K130" s="52"/>
      <c r="L130" s="77">
        <f t="shared" si="25"/>
        <v>0</v>
      </c>
    </row>
    <row r="131" spans="1:12" ht="20.399999999999999" x14ac:dyDescent="0.3">
      <c r="A131" s="5" t="s">
        <v>24</v>
      </c>
      <c r="B131" s="29">
        <v>223</v>
      </c>
      <c r="C131" s="43"/>
      <c r="D131" s="43"/>
      <c r="E131" s="30">
        <v>23.94</v>
      </c>
      <c r="F131" s="41"/>
      <c r="G131" s="41"/>
      <c r="H131" s="17">
        <f t="shared" si="22"/>
        <v>5338.62</v>
      </c>
      <c r="I131" s="56"/>
      <c r="J131" s="50"/>
      <c r="K131" s="52"/>
      <c r="L131" s="77">
        <f t="shared" si="25"/>
        <v>0</v>
      </c>
    </row>
    <row r="132" spans="1:12" ht="20.399999999999999" x14ac:dyDescent="0.3">
      <c r="A132" s="5" t="s">
        <v>25</v>
      </c>
      <c r="B132" s="29">
        <v>1</v>
      </c>
      <c r="C132" s="43"/>
      <c r="D132" s="43"/>
      <c r="E132" s="30">
        <v>32.32</v>
      </c>
      <c r="F132" s="41"/>
      <c r="G132" s="41"/>
      <c r="H132" s="17">
        <f t="shared" si="22"/>
        <v>32.32</v>
      </c>
      <c r="I132" s="56"/>
      <c r="J132" s="50"/>
      <c r="K132" s="52"/>
      <c r="L132" s="77">
        <f t="shared" si="25"/>
        <v>0</v>
      </c>
    </row>
    <row r="133" spans="1:12" ht="20.100000000000001" customHeight="1" x14ac:dyDescent="0.3">
      <c r="A133" s="5" t="s">
        <v>19</v>
      </c>
      <c r="B133" s="29">
        <v>31</v>
      </c>
      <c r="C133" s="43"/>
      <c r="D133" s="43"/>
      <c r="E133" s="30">
        <v>10</v>
      </c>
      <c r="F133" s="41"/>
      <c r="G133" s="41"/>
      <c r="H133" s="17">
        <f t="shared" si="22"/>
        <v>310</v>
      </c>
      <c r="I133" s="56"/>
      <c r="J133" s="50"/>
      <c r="K133" s="52"/>
      <c r="L133" s="77">
        <f t="shared" si="25"/>
        <v>0</v>
      </c>
    </row>
    <row r="134" spans="1:12" ht="20.100000000000001" customHeight="1" x14ac:dyDescent="0.3">
      <c r="A134" s="5" t="s">
        <v>20</v>
      </c>
      <c r="B134" s="29">
        <v>1</v>
      </c>
      <c r="C134" s="43"/>
      <c r="D134" s="43"/>
      <c r="E134" s="30">
        <v>13.5</v>
      </c>
      <c r="F134" s="41"/>
      <c r="G134" s="41"/>
      <c r="H134" s="17">
        <f t="shared" si="22"/>
        <v>13.5</v>
      </c>
      <c r="I134" s="56"/>
      <c r="J134" s="50"/>
      <c r="K134" s="52"/>
      <c r="L134" s="77">
        <f t="shared" si="25"/>
        <v>0</v>
      </c>
    </row>
    <row r="135" spans="1:12" ht="20.100000000000001" customHeight="1" x14ac:dyDescent="0.3">
      <c r="A135" s="5" t="s">
        <v>21</v>
      </c>
      <c r="B135" s="29">
        <v>1</v>
      </c>
      <c r="C135" s="43"/>
      <c r="D135" s="43"/>
      <c r="E135" s="30">
        <v>12</v>
      </c>
      <c r="F135" s="41"/>
      <c r="G135" s="41"/>
      <c r="H135" s="17">
        <f t="shared" si="22"/>
        <v>12</v>
      </c>
      <c r="I135" s="56"/>
      <c r="J135" s="50"/>
      <c r="K135" s="52"/>
      <c r="L135" s="77">
        <f t="shared" si="25"/>
        <v>0</v>
      </c>
    </row>
    <row r="136" spans="1:12" ht="20.100000000000001" customHeight="1" thickBot="1" x14ac:dyDescent="0.35">
      <c r="A136" s="6" t="s">
        <v>26</v>
      </c>
      <c r="B136" s="28">
        <v>1</v>
      </c>
      <c r="C136" s="45"/>
      <c r="D136" s="45"/>
      <c r="E136" s="33">
        <v>16.2</v>
      </c>
      <c r="F136" s="46"/>
      <c r="G136" s="46"/>
      <c r="H136" s="18">
        <f t="shared" si="22"/>
        <v>16.2</v>
      </c>
      <c r="I136" s="56"/>
      <c r="J136" s="50"/>
      <c r="K136" s="52"/>
      <c r="L136" s="77">
        <f t="shared" si="25"/>
        <v>0</v>
      </c>
    </row>
    <row r="137" spans="1:12" ht="47.7" customHeight="1" thickBot="1" x14ac:dyDescent="0.35">
      <c r="A137" s="37" t="s">
        <v>125</v>
      </c>
      <c r="B137" s="65" t="s">
        <v>126</v>
      </c>
      <c r="C137" s="66"/>
      <c r="D137" s="66"/>
      <c r="E137" s="66"/>
      <c r="F137" s="66"/>
      <c r="G137" s="67"/>
      <c r="H137" s="38">
        <v>40000</v>
      </c>
      <c r="I137" s="68" t="s">
        <v>142</v>
      </c>
      <c r="J137" s="69"/>
      <c r="K137" s="69"/>
      <c r="L137" s="53">
        <v>40000</v>
      </c>
    </row>
    <row r="138" spans="1:12" s="2" customFormat="1" ht="48.45" customHeight="1" thickBot="1" x14ac:dyDescent="0.35">
      <c r="I138" s="65" t="s">
        <v>127</v>
      </c>
      <c r="J138" s="66"/>
      <c r="K138" s="66"/>
      <c r="L138" s="77">
        <f>SUM(L3:L137)</f>
        <v>40000</v>
      </c>
    </row>
    <row r="139" spans="1:12" s="2" customFormat="1" x14ac:dyDescent="0.3">
      <c r="A139" s="2" t="s">
        <v>144</v>
      </c>
      <c r="B139" s="24"/>
      <c r="C139" s="24"/>
      <c r="D139" s="24"/>
      <c r="E139" s="14"/>
      <c r="F139" s="14"/>
      <c r="G139" s="14"/>
      <c r="H139" s="36"/>
    </row>
    <row r="140" spans="1:12" x14ac:dyDescent="0.3">
      <c r="H140" s="19"/>
      <c r="I140" s="59"/>
      <c r="J140" s="57"/>
      <c r="K140" s="57"/>
      <c r="L140" s="58" t="s">
        <v>147</v>
      </c>
    </row>
    <row r="141" spans="1:12" x14ac:dyDescent="0.3">
      <c r="E141" s="39"/>
      <c r="H141" s="19"/>
      <c r="I141" s="59"/>
      <c r="J141" s="57"/>
      <c r="K141" s="57"/>
      <c r="L141" s="58"/>
    </row>
    <row r="142" spans="1:12" x14ac:dyDescent="0.3">
      <c r="E142" s="39"/>
      <c r="I142" s="59"/>
      <c r="J142" s="57"/>
      <c r="K142" s="57"/>
      <c r="L142" s="58"/>
    </row>
    <row r="143" spans="1:12" x14ac:dyDescent="0.3">
      <c r="E143" s="39"/>
      <c r="I143" s="59"/>
      <c r="J143" s="57"/>
      <c r="K143" s="57"/>
      <c r="L143" s="58" t="s">
        <v>128</v>
      </c>
    </row>
    <row r="144" spans="1:12" x14ac:dyDescent="0.3">
      <c r="E144" s="39"/>
      <c r="I144" s="59"/>
      <c r="J144" s="57"/>
      <c r="K144" s="57"/>
      <c r="L144" s="58" t="s">
        <v>129</v>
      </c>
    </row>
    <row r="145" spans="5:12" x14ac:dyDescent="0.3">
      <c r="E145" s="39"/>
      <c r="J145" s="59"/>
      <c r="K145" s="59"/>
      <c r="L145" s="59"/>
    </row>
    <row r="146" spans="5:12" x14ac:dyDescent="0.3">
      <c r="J146" s="4"/>
    </row>
  </sheetData>
  <sheetProtection algorithmName="SHA-512" hashValue="Tp8Ecz9v/tKZK7CqFmyWVJgfm+OwL4UbveKZfNECHdyRKx8CGdfLGdF5fRrVRiXV30sbsRtvjU9tHdBvOMbp6Q==" saltValue="rPQ2jGK19sB9d4p9fmtmzQ==" spinCount="100000" sheet="1" objects="1" scenarios="1"/>
  <mergeCells count="10">
    <mergeCell ref="B137:G137"/>
    <mergeCell ref="I137:K137"/>
    <mergeCell ref="I138:K138"/>
    <mergeCell ref="A1:L1"/>
    <mergeCell ref="A124:H124"/>
    <mergeCell ref="A74:H74"/>
    <mergeCell ref="A100:H100"/>
    <mergeCell ref="A111:H111"/>
    <mergeCell ref="A116:H116"/>
    <mergeCell ref="I2:L2"/>
  </mergeCells>
  <pageMargins left="0.70866141732283472" right="0.70866141732283472" top="0.74803149606299213" bottom="0.74803149606299213" header="0.31496062992125984" footer="0.31496062992125984"/>
  <pageSetup paperSize="9" scale="73" fitToHeight="5" orientation="landscape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Total +</vt:lpstr>
      <vt:lpstr>'Total +'!Área_de_impresión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IFEMA - Feria de Madrid</dc:creator>
  <cp:lastModifiedBy>Enrique Hernández</cp:lastModifiedBy>
  <cp:lastPrinted>2022-04-28T16:32:54Z</cp:lastPrinted>
  <dcterms:created xsi:type="dcterms:W3CDTF">2020-11-05T08:33:19Z</dcterms:created>
  <dcterms:modified xsi:type="dcterms:W3CDTF">2022-04-28T16:40:46Z</dcterms:modified>
</cp:coreProperties>
</file>