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2\22-129 Stand modelo Biotech Fruit Attraction\3.Pliego y calendario\"/>
    </mc:Choice>
  </mc:AlternateContent>
  <xr:revisionPtr revIDLastSave="0" documentId="13_ncr:1_{6DFEF57A-21E6-499C-BBAC-C431E24E5E6A}" xr6:coauthVersionLast="47" xr6:coauthVersionMax="47" xr10:uidLastSave="{00000000-0000-0000-0000-000000000000}"/>
  <bookViews>
    <workbookView xWindow="-108" yWindow="-108" windowWidth="23256" windowHeight="12576" tabRatio="662" activeTab="2" xr2:uid="{6F447209-51F8-4E7F-ACA4-7B5551F5BD3B}"/>
  </bookViews>
  <sheets>
    <sheet name="MAT. COMPLEM. EXPOSITOR" sheetId="1" r:id="rId1"/>
    <sheet name="MAT. COMPLEMT. IFEMA" sheetId="4" r:id="rId2"/>
    <sheet name="TOTAL OFERTA" sheetId="2" r:id="rId3"/>
  </sheets>
  <definedNames>
    <definedName name="_xlnm.Print_Area" localSheetId="0">'MAT. COMPLEM. EXPOSITOR'!$A$1:$E$31</definedName>
    <definedName name="_xlnm.Print_Area" localSheetId="1">'MAT. COMPLEMT. IFEMA'!$A$1:$F$70</definedName>
    <definedName name="_xlnm.Print_Area" localSheetId="2">'TOTAL OFERTA'!$A$1:$G$27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7" i="1" l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29" i="1" l="1"/>
  <c r="G19" i="2" s="1"/>
  <c r="F6" i="4" l="1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5" i="4"/>
  <c r="F67" i="4" l="1"/>
  <c r="G20" i="2" s="1"/>
  <c r="F14" i="2" l="1"/>
  <c r="G14" i="2" s="1"/>
  <c r="F10" i="2"/>
  <c r="G10" i="2" s="1"/>
  <c r="F6" i="2" l="1"/>
  <c r="G6" i="2" s="1"/>
  <c r="G22" i="2" s="1"/>
</calcChain>
</file>

<file path=xl/sharedStrings.xml><?xml version="1.0" encoding="utf-8"?>
<sst xmlns="http://schemas.openxmlformats.org/spreadsheetml/2006/main" count="229" uniqueCount="136">
  <si>
    <t>JP19</t>
  </si>
  <si>
    <t>JF19</t>
  </si>
  <si>
    <t>AU19</t>
  </si>
  <si>
    <t>ARTÍCULOS</t>
  </si>
  <si>
    <t>Precios unitarios máximos iva excluido</t>
  </si>
  <si>
    <t>EXP</t>
  </si>
  <si>
    <t>IFEMA</t>
  </si>
  <si>
    <t>ARMARIO BAJO 100 x 50 x 60 (MADERA)</t>
  </si>
  <si>
    <t>€/Ud.</t>
  </si>
  <si>
    <t>BANDEROLA (40 x 50 cm.)</t>
  </si>
  <si>
    <t xml:space="preserve">BASTIDOR DE ALUMINIO </t>
  </si>
  <si>
    <t>€/Ml.</t>
  </si>
  <si>
    <t>CAMBIO COLOR PINTURA</t>
  </si>
  <si>
    <t>€/m2</t>
  </si>
  <si>
    <t xml:space="preserve">CORTINA </t>
  </si>
  <si>
    <t>ENCHUFE MONOFÁSICO HASTA 3.500 W CABLE HASTA 10 M  (CUADRO NO INCLUIDO)</t>
  </si>
  <si>
    <t>ENCHUFE TRIFASICO HASTA 18.000 W. DE 10 M DE LONGITUD CON CETAC DE 32 AMPERIOS MACHO Y HEMBRA EN LOS EXTREMOS (CUADRO NO INCLUIDO)</t>
  </si>
  <si>
    <t>ENCHUFE TRIFASICO HASTA 37.000 W. DE 10 M DE LONGITUD CON CETAC DE 63 AMPERIOS MACHO Y HEMBRA EN LOS EXTREMOS (CUADRO NO INCLUIDO)</t>
  </si>
  <si>
    <t>ENCHUFE TRIFASICO HASTA 9.000 W. DE 10 M DE LONGITUD CON CETAC DE 16 AMPERIOS MACHO Y HEMBRA EN LOS EXTREMOS (CUADRO NO INCLUIDO)</t>
  </si>
  <si>
    <t xml:space="preserve">ENTRAMADO DE TECHO </t>
  </si>
  <si>
    <t>ESPEJO EN PARED</t>
  </si>
  <si>
    <t>ESTANTE EN PARED 100 X 30 HORIZONTAL</t>
  </si>
  <si>
    <t>ESTANTE EN PARED 100 X 30 INCLINADO</t>
  </si>
  <si>
    <t>ESTANTE EN PARED 100 X 50 HORIZONTAL</t>
  </si>
  <si>
    <t>ESTANTE EN PARED 100X30 HORIZONTAL (MADERA)</t>
  </si>
  <si>
    <t>ESTANTE EN PARED 100X30 INCLINADO (MADERA)</t>
  </si>
  <si>
    <t>ESTANTE EN PARED 100X50 HORIZONTAL  (MADERA)</t>
  </si>
  <si>
    <t>FOCO LED CON BRAZO</t>
  </si>
  <si>
    <t>FOCO LED EN CARRIL</t>
  </si>
  <si>
    <t xml:space="preserve">LOGOTIPO </t>
  </si>
  <si>
    <t>MOQUETA FERIAL SUELO (CON PLÁSTICO PROTECTOR)</t>
  </si>
  <si>
    <t>MOSTRADOR 100 X 50 X 100</t>
  </si>
  <si>
    <t xml:space="preserve">MOSTRADOR 100X50X100 (MADERA) </t>
  </si>
  <si>
    <t>MOSTRADOR VITRINA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</si>
  <si>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</si>
  <si>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</si>
  <si>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</si>
  <si>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</si>
  <si>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ACRISTALADO 1ML.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</si>
  <si>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</si>
  <si>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</si>
  <si>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</si>
  <si>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</si>
  <si>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PANEL MELAMINADO 1ML</t>
  </si>
  <si>
    <t>PANEL MELAMINADO DE DIFERENTE COLOR</t>
  </si>
  <si>
    <t>PERCHERO EN PARED</t>
  </si>
  <si>
    <t xml:space="preserve">PERCHERO MOVIL </t>
  </si>
  <si>
    <t>PODIUM 50 X 50 X 100</t>
  </si>
  <si>
    <t>PODIUM 50 X 50 X 50</t>
  </si>
  <si>
    <t>PODIUM 50 X 50 X 75</t>
  </si>
  <si>
    <t>PODIUM 50X50X100  (MADERA)</t>
  </si>
  <si>
    <t>PODIUM 50X50X50  (MADERA)</t>
  </si>
  <si>
    <t>PODIUM 50X50X75  (MADERA)</t>
  </si>
  <si>
    <t>PUERTA ACRISTALADA  CON LLAVE</t>
  </si>
  <si>
    <t>PUERTA CON LLAVE</t>
  </si>
  <si>
    <t>PUERTA CON LLAVE (MADERA)</t>
  </si>
  <si>
    <t>PUERTA DOBLE CON LLAVE</t>
  </si>
  <si>
    <t xml:space="preserve">PUERTA DOBLE CON LLAVE (MADERA) </t>
  </si>
  <si>
    <t>PUERTA EMERGENCIA DOBLE</t>
  </si>
  <si>
    <t>RÓTULO LETRA ADHESIVA ESTÁNDAR (MÁX. 20 LETRAS)</t>
  </si>
  <si>
    <t xml:space="preserve">TAPIZADO DE PAREDES </t>
  </si>
  <si>
    <t>TARIMA MODULAR DE 10 CM. DE ALTURA ENMOQUETADA</t>
  </si>
  <si>
    <t>TARIMA MODULAR DE 10 CM. DE ALTURA MELAMINADA</t>
  </si>
  <si>
    <t xml:space="preserve">TECHO RETICULADO CUBIERTO 1 X1 </t>
  </si>
  <si>
    <t>TECHO TELA BLANCA</t>
  </si>
  <si>
    <t>VIGA SUPLEMENTARIA (MADERA)</t>
  </si>
  <si>
    <t>€/ml.</t>
  </si>
  <si>
    <t>VITRINA 100 X 100 CON LUZ (CONEXIÓN INCLUIDA)</t>
  </si>
  <si>
    <t>VITRINA 100 X 50 CON LUZ (CONEXIÓN INCLUIDA)</t>
  </si>
  <si>
    <t>(2)</t>
  </si>
  <si>
    <t>MATERIALES COMPLEMENTARIOS PARA EXPOSITOR A MEDIDA Y BAJO PRESUPUESTO</t>
  </si>
  <si>
    <t xml:space="preserve">TOTAL OFERTA       </t>
  </si>
  <si>
    <t>ESTIMACIÓN M2 (a)</t>
  </si>
  <si>
    <t>PRESUPUESTO UNITARIO MAX (EUR / M2) IVA EXCLUIDO</t>
  </si>
  <si>
    <t>PARTIDAS</t>
  </si>
  <si>
    <t>PRECIOS UNITARIOS OFERTADO POR PARTIDAS €/M2</t>
  </si>
  <si>
    <t>PRECIO UNITARIO TOTAL OFERTADO (sumatorio de precios unitarios por partidas) €/M2 OFERTADO IVA EXCLUIDO (b)</t>
  </si>
  <si>
    <t>TOTAL (a) x (b)</t>
  </si>
  <si>
    <t>ESTRUCTURA</t>
  </si>
  <si>
    <t>INSTALACIÓN ELÉCTRICA</t>
  </si>
  <si>
    <t>ROTULACIÓN</t>
  </si>
  <si>
    <t>PAVIMENTACIÓN</t>
  </si>
  <si>
    <t>MATERIALES COMPLEMENTARIOS PARA NECESIDADES PROPIAS DE IFEMA</t>
  </si>
  <si>
    <t xml:space="preserve">Al cumplimentar en la hoja excel, sólo deberá rellenar las celdas en color azul </t>
  </si>
  <si>
    <t>Firma del representante legal y fecha</t>
  </si>
  <si>
    <t>ANEXO IX -B- (2)</t>
  </si>
  <si>
    <t xml:space="preserve">MATERIALES COMPLEMENTARIOS IFEMA          </t>
  </si>
  <si>
    <t>PRECIO UNITARIO OFERTADO PARA IFEMA (a)</t>
  </si>
  <si>
    <t>ESTIMACIÓN UNIDADES IFEMA  ( B )</t>
  </si>
  <si>
    <t>IMPORTE IFEMA (a) x (b)</t>
  </si>
  <si>
    <t>TOTALES COMPLEMENTOS IFEMA</t>
  </si>
  <si>
    <t>(cumplimentar únicamente las celdas en color azul en la hoja excel)</t>
  </si>
  <si>
    <t xml:space="preserve"> (indicar total -2- de la hoja materiales complementarios IFEMA)</t>
  </si>
  <si>
    <t xml:space="preserve"> (indicar total -1- de la hoja materiales complementarios EXPOSITOR)</t>
  </si>
  <si>
    <t>ANEXO IX -B- (1)</t>
  </si>
  <si>
    <t>MATERIALES COMPLEMENTARIOS EXPOSITOR  (no licitables)</t>
  </si>
  <si>
    <t>ARTICULO</t>
  </si>
  <si>
    <t>Estimación UNIDADES</t>
  </si>
  <si>
    <t>PVP  iva excluido NO LICITABLE</t>
  </si>
  <si>
    <t>Total</t>
  </si>
  <si>
    <t>M2 DE BASTIDOR DE 250 MTR DE ALTURA CON PANEL DE METACRILATO TRANSPARENTE</t>
  </si>
  <si>
    <t>€/m2.</t>
  </si>
  <si>
    <t>PUERTA CON CERRADURA Y LLAVE</t>
  </si>
  <si>
    <t>ESTANTE DE 100 X 30 CM HORIZONTAL EN DM LACADO EN BLANCO</t>
  </si>
  <si>
    <t>€/ud.</t>
  </si>
  <si>
    <t>ESTANTE DE 100 X 30 CM INCLINADO EN DM LACADO EN BLANCO</t>
  </si>
  <si>
    <t>PANEL DE REFUERZO INTERNO PARA INSTALACION TV</t>
  </si>
  <si>
    <t>BASE DE ENCHUFE</t>
  </si>
  <si>
    <t>BASE DE ENCHUFE TRIPLE</t>
  </si>
  <si>
    <t>VINILO IMPRESO APLICADO</t>
  </si>
  <si>
    <t>MESA BLANCA / NEGRA 80 cm</t>
  </si>
  <si>
    <t xml:space="preserve">MESA ALTA BLANCA / NEGRA </t>
  </si>
  <si>
    <t>ARMARIO BAJO AUXILIAR BLANCO /NEGRO</t>
  </si>
  <si>
    <t>MOSTRADOR BLANCO CON PUERTA  100 x 50 x 100 cm</t>
  </si>
  <si>
    <t>PAPELERA</t>
  </si>
  <si>
    <t>HORA TÉCNICO  (Mínimo 1h)</t>
  </si>
  <si>
    <t>FOCO LED BRAZO 24W</t>
  </si>
  <si>
    <t>FOCO LED BRAZO 50W</t>
  </si>
  <si>
    <t>TOTAL MATERIALES COMPLEMENTARIOS EXPOSITOR NO LICITABLES (1)</t>
  </si>
  <si>
    <t>TOTAL OFERTADO (IVA EXCLUIDO) (indicar esta cantidad en el modelo -IX- A de oferta económica)</t>
  </si>
  <si>
    <t>ANEXO IX B</t>
  </si>
  <si>
    <t>MATERIALES COMPLEMENTARIOS PARA EXPOSITORES NO SUJETOS A LICITACIÓN</t>
  </si>
  <si>
    <t>Modular BIOTECH de 6 m2</t>
  </si>
  <si>
    <t>Modular BIOTECH de 12 m2</t>
  </si>
  <si>
    <t>Modular BIOTECH de 24 m2</t>
  </si>
  <si>
    <t>BASE DE ENCHUFE CUÁDRUPLE HASTA 3.500 W CABLE HASTA 10 M (CUADRO NO INCLUIDO)</t>
  </si>
  <si>
    <t>BASE DE ENCHUFE DOBLE HASTA 3.500 W CABLE HASTA 10 M  (CUADRO NO INCLUIDO)</t>
  </si>
  <si>
    <t>BASE DE ENCHUFE TRIPLE HASTA 3.500 W CABLE HASTA 10 M  (CUADRO NO INCLUIDO)</t>
  </si>
  <si>
    <t>HORA TÉCNICO (MINIMO 1 h.)</t>
  </si>
  <si>
    <t>Ml DE BASTIDOR DE 250 MTR DE ALTURA CON PANEL RECICLADO BLANCO</t>
  </si>
  <si>
    <t>1/2 ML DE BASTIDOR DE 250 MTR DE ALTURA CON PANEL RECICLADO BLANCO</t>
  </si>
  <si>
    <t xml:space="preserve">LONA CANVAS RECICLADA CON TRASERA NEGRA IMPRESA EN LATEX Y CORDON DE SILICONA </t>
  </si>
  <si>
    <t>IMPRESIÓN SOBRE SOPORTE RIGIDO EN PLANCHA DE MATERIAL RECICLADO/RECICLABLE</t>
  </si>
  <si>
    <t>SILLA BLANCA CON PATAS MADERA</t>
  </si>
  <si>
    <t>TABURETE BLANCO REGULABLE EN ALTURA</t>
  </si>
  <si>
    <t>MOSTRADOR BLANCO CON PUERTA  100 x 50 x 100 cm CON PANEL RECICLADO/RECICLABLE IMPRESO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</si>
</sst>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#,##0.00"/>
    <numFmt numFmtId="165" formatCode="#,##0.00\ &quot;€&quot;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sz val="10"/>
      <name val="Arial Narrow"/>
      <family val="2"/>
    </font>
    <font>
      <b/>
      <sz val="11"/>
      <name val="Arial"/>
      <family val="2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name val="Arial"/>
      <family val="2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11" fillId="0" borderId="0"/>
  </cellStyleXfs>
  <cellXfs count="110">
    <xf numFmtId="0" fontId="0" fillId="0" borderId="0" xfId="0"/>
    <xf numFmtId="4" fontId="0" fillId="0" borderId="0" xfId="0" applyNumberFormat="1"/>
    <xf numFmtId="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Continuous" wrapText="1"/>
    </xf>
    <xf numFmtId="0" fontId="2" fillId="0" borderId="3" xfId="0" applyFont="1" applyBorder="1" applyAlignment="1">
      <alignment horizontal="centerContinuous" vertical="center" wrapText="1"/>
    </xf>
    <xf numFmtId="164" fontId="0" fillId="0" borderId="0" xfId="0" applyNumberFormat="1"/>
    <xf numFmtId="4" fontId="5" fillId="0" borderId="8" xfId="0" applyNumberFormat="1" applyFont="1" applyBorder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4" fontId="8" fillId="0" borderId="9" xfId="0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left" vertical="center"/>
    </xf>
    <xf numFmtId="2" fontId="3" fillId="0" borderId="0" xfId="0" applyNumberFormat="1" applyFont="1" applyAlignment="1">
      <alignment horizontal="center" vertical="center"/>
    </xf>
    <xf numFmtId="4" fontId="8" fillId="0" borderId="13" xfId="0" applyNumberFormat="1" applyFont="1" applyBorder="1" applyAlignment="1">
      <alignment horizontal="center" vertical="center" wrapText="1"/>
    </xf>
    <xf numFmtId="3" fontId="6" fillId="0" borderId="14" xfId="1" applyNumberForma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4" fontId="12" fillId="0" borderId="22" xfId="0" applyNumberFormat="1" applyFont="1" applyBorder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/>
    </xf>
    <xf numFmtId="49" fontId="0" fillId="0" borderId="7" xfId="0" applyNumberFormat="1" applyBorder="1"/>
    <xf numFmtId="0" fontId="16" fillId="0" borderId="0" xfId="0" applyFont="1"/>
    <xf numFmtId="0" fontId="0" fillId="0" borderId="13" xfId="0" applyBorder="1"/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14" fillId="3" borderId="27" xfId="0" applyFont="1" applyFill="1" applyBorder="1" applyAlignment="1" applyProtection="1">
      <alignment horizontal="center" vertical="center" wrapText="1"/>
      <protection locked="0"/>
    </xf>
    <xf numFmtId="0" fontId="0" fillId="0" borderId="13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4" fontId="14" fillId="0" borderId="31" xfId="0" applyNumberFormat="1" applyFont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4" fontId="14" fillId="2" borderId="28" xfId="0" applyNumberFormat="1" applyFont="1" applyFill="1" applyBorder="1" applyAlignment="1">
      <alignment horizontal="center" vertical="center" wrapText="1"/>
    </xf>
    <xf numFmtId="4" fontId="14" fillId="2" borderId="14" xfId="0" applyNumberFormat="1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 applyProtection="1">
      <alignment horizontal="center" vertical="center" wrapText="1"/>
      <protection locked="0"/>
    </xf>
    <xf numFmtId="0" fontId="14" fillId="2" borderId="30" xfId="0" applyFont="1" applyFill="1" applyBorder="1" applyAlignment="1">
      <alignment horizontal="center" vertical="center" wrapText="1"/>
    </xf>
    <xf numFmtId="4" fontId="14" fillId="2" borderId="29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0" xfId="0" applyFont="1" applyAlignment="1">
      <alignment horizontal="centerContinuous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 wrapText="1"/>
    </xf>
    <xf numFmtId="4" fontId="8" fillId="3" borderId="13" xfId="0" applyNumberFormat="1" applyFont="1" applyFill="1" applyBorder="1" applyAlignment="1" applyProtection="1">
      <alignment horizontal="center" vertical="center" wrapText="1"/>
      <protection locked="0"/>
    </xf>
    <xf numFmtId="4" fontId="8" fillId="4" borderId="9" xfId="1" applyNumberFormat="1" applyFont="1" applyFill="1" applyBorder="1" applyAlignment="1">
      <alignment horizontal="center" vertical="center" wrapText="1"/>
    </xf>
    <xf numFmtId="4" fontId="8" fillId="0" borderId="27" xfId="0" applyNumberFormat="1" applyFont="1" applyBorder="1" applyAlignment="1">
      <alignment horizontal="center"/>
    </xf>
    <xf numFmtId="4" fontId="8" fillId="4" borderId="13" xfId="1" applyNumberFormat="1" applyFont="1" applyFill="1" applyBorder="1" applyAlignment="1">
      <alignment horizontal="center" vertical="center" wrapText="1"/>
    </xf>
    <xf numFmtId="4" fontId="8" fillId="4" borderId="13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0" xfId="0" applyAlignment="1">
      <alignment horizontal="right"/>
    </xf>
    <xf numFmtId="0" fontId="16" fillId="0" borderId="0" xfId="0" applyFont="1" applyProtection="1">
      <protection locked="0"/>
    </xf>
    <xf numFmtId="4" fontId="2" fillId="0" borderId="2" xfId="0" applyNumberFormat="1" applyFont="1" applyBorder="1" applyAlignment="1">
      <alignment horizontal="centerContinuous" vertical="center" wrapText="1"/>
    </xf>
    <xf numFmtId="0" fontId="2" fillId="0" borderId="2" xfId="0" applyFont="1" applyBorder="1" applyAlignment="1">
      <alignment horizontal="centerContinuous" vertical="center" wrapText="1"/>
    </xf>
    <xf numFmtId="0" fontId="4" fillId="0" borderId="1" xfId="2" applyFont="1" applyBorder="1" applyAlignment="1">
      <alignment horizontal="center" vertical="center"/>
    </xf>
    <xf numFmtId="0" fontId="18" fillId="0" borderId="8" xfId="2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4" fontId="14" fillId="0" borderId="9" xfId="0" applyNumberFormat="1" applyFont="1" applyBorder="1" applyAlignment="1">
      <alignment horizontal="right" vertical="center" indent="1"/>
    </xf>
    <xf numFmtId="4" fontId="0" fillId="0" borderId="9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165" fontId="0" fillId="0" borderId="11" xfId="0" applyNumberFormat="1" applyBorder="1" applyAlignment="1">
      <alignment horizontal="right" indent="1"/>
    </xf>
    <xf numFmtId="4" fontId="14" fillId="0" borderId="13" xfId="0" applyNumberFormat="1" applyFont="1" applyBorder="1" applyAlignment="1">
      <alignment horizontal="right" vertical="center" indent="1"/>
    </xf>
    <xf numFmtId="4" fontId="0" fillId="0" borderId="13" xfId="0" applyNumberFormat="1" applyBorder="1" applyAlignment="1">
      <alignment vertical="center"/>
    </xf>
    <xf numFmtId="0" fontId="0" fillId="0" borderId="16" xfId="0" applyBorder="1" applyAlignment="1">
      <alignment vertical="center"/>
    </xf>
    <xf numFmtId="165" fontId="0" fillId="0" borderId="15" xfId="0" applyNumberFormat="1" applyBorder="1" applyAlignment="1">
      <alignment horizontal="right" indent="1"/>
    </xf>
    <xf numFmtId="0" fontId="0" fillId="4" borderId="16" xfId="0" applyFill="1" applyBorder="1" applyAlignment="1">
      <alignment vertical="center"/>
    </xf>
    <xf numFmtId="4" fontId="0" fillId="4" borderId="13" xfId="0" applyNumberFormat="1" applyFill="1" applyBorder="1" applyAlignment="1">
      <alignment vertical="center"/>
    </xf>
    <xf numFmtId="4" fontId="0" fillId="4" borderId="13" xfId="0" applyNumberFormat="1" applyFill="1" applyBorder="1" applyAlignment="1">
      <alignment horizontal="right"/>
    </xf>
    <xf numFmtId="4" fontId="14" fillId="0" borderId="18" xfId="0" applyNumberFormat="1" applyFont="1" applyBorder="1" applyAlignment="1">
      <alignment horizontal="right" vertical="center" indent="1"/>
    </xf>
    <xf numFmtId="4" fontId="0" fillId="4" borderId="18" xfId="0" applyNumberFormat="1" applyFill="1" applyBorder="1" applyAlignment="1">
      <alignment vertical="center"/>
    </xf>
    <xf numFmtId="0" fontId="0" fillId="4" borderId="20" xfId="0" applyFill="1" applyBorder="1" applyAlignment="1">
      <alignment vertical="center"/>
    </xf>
    <xf numFmtId="165" fontId="0" fillId="0" borderId="19" xfId="0" applyNumberFormat="1" applyBorder="1" applyAlignment="1">
      <alignment horizontal="right" indent="1"/>
    </xf>
    <xf numFmtId="165" fontId="0" fillId="0" borderId="23" xfId="0" applyNumberFormat="1" applyBorder="1" applyAlignment="1">
      <alignment horizontal="right" indent="1"/>
    </xf>
    <xf numFmtId="165" fontId="19" fillId="0" borderId="23" xfId="0" applyNumberFormat="1" applyFont="1" applyBorder="1" applyAlignment="1">
      <alignment horizontal="center" vertical="center" wrapText="1"/>
    </xf>
    <xf numFmtId="0" fontId="7" fillId="0" borderId="9" xfId="1" applyFont="1" applyBorder="1" applyAlignment="1">
      <alignment horizontal="left" vertical="center" indent="1"/>
    </xf>
    <xf numFmtId="0" fontId="7" fillId="0" borderId="13" xfId="1" applyFont="1" applyBorder="1" applyAlignment="1">
      <alignment horizontal="left" vertical="center" indent="1"/>
    </xf>
    <xf numFmtId="0" fontId="7" fillId="0" borderId="13" xfId="1" applyFont="1" applyBorder="1" applyAlignment="1">
      <alignment horizontal="left" vertical="center" wrapText="1" indent="1"/>
    </xf>
    <xf numFmtId="0" fontId="10" fillId="0" borderId="13" xfId="1" applyFont="1" applyBorder="1" applyAlignment="1">
      <alignment horizontal="left" vertical="center" wrapText="1" indent="1"/>
    </xf>
    <xf numFmtId="49" fontId="7" fillId="0" borderId="13" xfId="2" applyNumberFormat="1" applyFont="1" applyBorder="1" applyAlignment="1">
      <alignment horizontal="left" vertical="center" indent="1"/>
    </xf>
    <xf numFmtId="0" fontId="7" fillId="0" borderId="17" xfId="1" applyFont="1" applyBorder="1" applyAlignment="1">
      <alignment horizontal="left" vertical="center" indent="1"/>
    </xf>
    <xf numFmtId="0" fontId="14" fillId="0" borderId="26" xfId="0" applyFont="1" applyBorder="1"/>
    <xf numFmtId="0" fontId="14" fillId="0" borderId="33" xfId="0" applyFont="1" applyBorder="1"/>
    <xf numFmtId="4" fontId="14" fillId="0" borderId="29" xfId="0" applyNumberFormat="1" applyFont="1" applyBorder="1" applyAlignment="1">
      <alignment horizontal="center" vertical="center" wrapText="1"/>
    </xf>
    <xf numFmtId="0" fontId="14" fillId="0" borderId="0" xfId="0" applyFont="1"/>
    <xf numFmtId="4" fontId="21" fillId="0" borderId="2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4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4" fontId="18" fillId="0" borderId="8" xfId="0" applyNumberFormat="1" applyFont="1" applyBorder="1" applyAlignment="1">
      <alignment horizontal="center" vertical="center" wrapText="1"/>
    </xf>
    <xf numFmtId="0" fontId="14" fillId="4" borderId="21" xfId="0" applyFont="1" applyFill="1" applyBorder="1" applyAlignment="1">
      <alignment horizontal="center" vertical="center" wrapText="1"/>
    </xf>
    <xf numFmtId="0" fontId="14" fillId="4" borderId="24" xfId="0" applyFont="1" applyFill="1" applyBorder="1" applyAlignment="1">
      <alignment horizontal="center" vertical="center" wrapText="1"/>
    </xf>
    <xf numFmtId="0" fontId="14" fillId="4" borderId="25" xfId="0" applyFont="1" applyFill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4" fontId="0" fillId="0" borderId="27" xfId="0" applyNumberForma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4" fontId="14" fillId="0" borderId="29" xfId="0" applyNumberFormat="1" applyFont="1" applyBorder="1" applyAlignment="1">
      <alignment horizontal="center" vertical="center" wrapText="1"/>
    </xf>
  </cellXfs>
  <cellStyles count="3">
    <cellStyle name="Normal" xfId="0" builtinId="0"/>
    <cellStyle name="Normal 2" xfId="1" xr:uid="{6A7DA560-8104-436F-A3F3-8154EBFD4347}"/>
    <cellStyle name="Normal 3" xfId="2" xr:uid="{282D01A9-0630-43F1-AE16-430DA60836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E0935-862C-40EE-8FA7-688DA508E211}">
  <sheetPr>
    <pageSetUpPr fitToPage="1"/>
  </sheetPr>
  <dimension ref="A1:BF31"/>
  <sheetViews>
    <sheetView zoomScale="80" zoomScaleNormal="80" workbookViewId="0">
      <selection activeCell="I16" sqref="I16"/>
    </sheetView>
  </sheetViews>
  <sheetFormatPr baseColWidth="10" defaultColWidth="11.5546875" defaultRowHeight="17.399999999999999" x14ac:dyDescent="0.3"/>
  <cols>
    <col min="1" max="1" width="77.88671875" bestFit="1" customWidth="1"/>
    <col min="2" max="2" width="16.77734375" style="6" customWidth="1"/>
    <col min="3" max="4" width="11.5546875" customWidth="1"/>
    <col min="5" max="6" width="11.5546875" style="1" customWidth="1"/>
    <col min="7" max="53" width="11.5546875" customWidth="1"/>
    <col min="54" max="57" width="11.5546875" style="2" customWidth="1"/>
    <col min="58" max="58" width="11.5546875" style="3" customWidth="1"/>
    <col min="59" max="152" width="11.5546875" customWidth="1"/>
  </cols>
  <sheetData>
    <row r="1" spans="1:58" x14ac:dyDescent="0.3">
      <c r="A1" s="81" t="s">
        <v>94</v>
      </c>
      <c r="B1" s="82"/>
      <c r="C1" s="82"/>
      <c r="D1" s="82"/>
      <c r="E1" s="83"/>
      <c r="F1"/>
      <c r="AS1" s="2"/>
      <c r="AT1" s="2"/>
      <c r="AU1" s="2"/>
      <c r="AV1" s="2"/>
      <c r="AW1" s="3"/>
      <c r="BB1"/>
      <c r="BC1"/>
      <c r="BD1"/>
      <c r="BE1"/>
      <c r="BF1"/>
    </row>
    <row r="2" spans="1:58" ht="18" thickBot="1" x14ac:dyDescent="0.35">
      <c r="A2" s="84" t="s">
        <v>95</v>
      </c>
      <c r="B2" s="85"/>
      <c r="C2" s="85"/>
      <c r="D2" s="85"/>
      <c r="E2" s="86"/>
      <c r="F2"/>
      <c r="AS2" s="2"/>
      <c r="AT2" s="2"/>
      <c r="AU2" s="2"/>
      <c r="AV2" s="2"/>
      <c r="AW2" s="3"/>
      <c r="BB2"/>
      <c r="BC2"/>
      <c r="BD2"/>
      <c r="BE2"/>
      <c r="BF2"/>
    </row>
    <row r="3" spans="1:58" ht="19.05" customHeight="1" thickBot="1" x14ac:dyDescent="0.35">
      <c r="A3" s="4"/>
      <c r="B3" s="36"/>
      <c r="C3" s="48"/>
      <c r="D3" s="49"/>
      <c r="E3" s="37"/>
      <c r="F3"/>
      <c r="AS3" s="2"/>
      <c r="AU3" s="2"/>
      <c r="AV3" s="2"/>
      <c r="AW3" s="3"/>
      <c r="AZ3" s="89" t="s">
        <v>0</v>
      </c>
      <c r="BA3" s="89"/>
      <c r="BB3" t="s">
        <v>1</v>
      </c>
      <c r="BC3"/>
      <c r="BD3" t="s">
        <v>2</v>
      </c>
      <c r="BE3"/>
      <c r="BF3"/>
    </row>
    <row r="4" spans="1:58" ht="126.75" customHeight="1" thickBot="1" x14ac:dyDescent="0.35">
      <c r="A4" s="50" t="s">
        <v>96</v>
      </c>
      <c r="B4" s="51" t="s">
        <v>97</v>
      </c>
      <c r="C4" s="90" t="s">
        <v>98</v>
      </c>
      <c r="D4" s="90"/>
      <c r="E4" s="52" t="s">
        <v>99</v>
      </c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2"/>
      <c r="AW4" s="3"/>
      <c r="AZ4" s="8" t="s">
        <v>5</v>
      </c>
      <c r="BA4" s="8" t="s">
        <v>6</v>
      </c>
      <c r="BB4" s="8" t="s">
        <v>5</v>
      </c>
      <c r="BC4" s="8" t="s">
        <v>6</v>
      </c>
      <c r="BD4" s="8" t="s">
        <v>5</v>
      </c>
      <c r="BE4" s="8" t="s">
        <v>6</v>
      </c>
      <c r="BF4"/>
    </row>
    <row r="5" spans="1:58" x14ac:dyDescent="0.3">
      <c r="A5" s="76" t="s">
        <v>129</v>
      </c>
      <c r="B5" s="53">
        <v>10</v>
      </c>
      <c r="C5" s="54">
        <v>124.37</v>
      </c>
      <c r="D5" s="55" t="s">
        <v>66</v>
      </c>
      <c r="E5" s="56">
        <f>B5*C5</f>
        <v>1243.7</v>
      </c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2"/>
      <c r="AW5" s="3"/>
      <c r="AZ5" s="8"/>
      <c r="BA5" s="8"/>
      <c r="BB5" s="8"/>
      <c r="BC5" s="8"/>
      <c r="BD5" s="8"/>
      <c r="BE5" s="8"/>
      <c r="BF5"/>
    </row>
    <row r="6" spans="1:58" ht="20.100000000000001" customHeight="1" x14ac:dyDescent="0.3">
      <c r="A6" s="76" t="s">
        <v>130</v>
      </c>
      <c r="B6" s="57">
        <v>1</v>
      </c>
      <c r="C6" s="58">
        <v>63.95</v>
      </c>
      <c r="D6" s="59" t="s">
        <v>66</v>
      </c>
      <c r="E6" s="60">
        <f t="shared" ref="E6:E27" si="0">B6*C6</f>
        <v>63.95</v>
      </c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2"/>
      <c r="AU6" s="2"/>
      <c r="AV6" s="2"/>
      <c r="AW6" s="2"/>
      <c r="AZ6" s="11"/>
      <c r="BA6" s="11"/>
      <c r="BB6" s="11"/>
      <c r="BC6" s="11"/>
      <c r="BD6" s="11"/>
      <c r="BE6" s="11"/>
      <c r="BF6"/>
    </row>
    <row r="7" spans="1:58" ht="20.100000000000001" customHeight="1" x14ac:dyDescent="0.3">
      <c r="A7" s="76" t="s">
        <v>100</v>
      </c>
      <c r="B7" s="57">
        <v>0</v>
      </c>
      <c r="C7" s="58">
        <v>74.61</v>
      </c>
      <c r="D7" s="59" t="s">
        <v>101</v>
      </c>
      <c r="E7" s="60">
        <f t="shared" si="0"/>
        <v>0</v>
      </c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2"/>
      <c r="AU7" s="2"/>
      <c r="AV7" s="2"/>
      <c r="AW7" s="2"/>
      <c r="AZ7" s="11"/>
      <c r="BA7" s="11"/>
      <c r="BB7" s="11"/>
      <c r="BC7" s="11"/>
      <c r="BD7" s="11">
        <v>8</v>
      </c>
      <c r="BE7" s="11"/>
      <c r="BF7"/>
    </row>
    <row r="8" spans="1:58" ht="20.100000000000001" customHeight="1" x14ac:dyDescent="0.3">
      <c r="A8" s="76" t="s">
        <v>102</v>
      </c>
      <c r="B8" s="57">
        <v>3</v>
      </c>
      <c r="C8" s="58">
        <v>222.42</v>
      </c>
      <c r="D8" s="59" t="s">
        <v>66</v>
      </c>
      <c r="E8" s="60">
        <f t="shared" si="0"/>
        <v>667.26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2"/>
      <c r="AU8" s="2"/>
      <c r="AV8" s="2"/>
      <c r="AW8" s="2"/>
      <c r="AZ8" s="11"/>
      <c r="BA8" s="11"/>
      <c r="BB8" s="11"/>
      <c r="BC8" s="11"/>
      <c r="BD8" s="11"/>
      <c r="BE8" s="11"/>
      <c r="BF8"/>
    </row>
    <row r="9" spans="1:58" ht="20.100000000000001" customHeight="1" x14ac:dyDescent="0.3">
      <c r="A9" s="76" t="s">
        <v>103</v>
      </c>
      <c r="B9" s="57">
        <v>0</v>
      </c>
      <c r="C9" s="58">
        <v>46.98</v>
      </c>
      <c r="D9" s="59" t="s">
        <v>104</v>
      </c>
      <c r="E9" s="60">
        <f t="shared" si="0"/>
        <v>0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2"/>
      <c r="AU9" s="2"/>
      <c r="AV9" s="2"/>
      <c r="AW9" s="2"/>
      <c r="AZ9" s="11"/>
      <c r="BA9" s="11"/>
      <c r="BB9" s="11">
        <v>4</v>
      </c>
      <c r="BC9" s="11"/>
      <c r="BD9" s="11"/>
      <c r="BE9" s="11"/>
      <c r="BF9"/>
    </row>
    <row r="10" spans="1:58" ht="20.100000000000001" customHeight="1" x14ac:dyDescent="0.3">
      <c r="A10" s="76" t="s">
        <v>105</v>
      </c>
      <c r="B10" s="57">
        <v>0</v>
      </c>
      <c r="C10" s="58">
        <v>46.98</v>
      </c>
      <c r="D10" s="59" t="s">
        <v>104</v>
      </c>
      <c r="E10" s="60">
        <f t="shared" si="0"/>
        <v>0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2"/>
      <c r="AU10" s="2"/>
      <c r="AV10" s="2"/>
      <c r="AW10" s="2"/>
      <c r="AZ10" s="11"/>
      <c r="BA10" s="11"/>
      <c r="BB10" s="11">
        <v>2</v>
      </c>
      <c r="BC10" s="11"/>
      <c r="BD10" s="11"/>
      <c r="BE10" s="11"/>
      <c r="BF10"/>
    </row>
    <row r="11" spans="1:58" ht="20.100000000000001" customHeight="1" x14ac:dyDescent="0.3">
      <c r="A11" s="76" t="s">
        <v>106</v>
      </c>
      <c r="B11" s="57">
        <v>0</v>
      </c>
      <c r="C11" s="58">
        <v>108</v>
      </c>
      <c r="D11" s="59" t="s">
        <v>104</v>
      </c>
      <c r="E11" s="60">
        <f t="shared" si="0"/>
        <v>0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2"/>
      <c r="AU11" s="2"/>
      <c r="AV11" s="2"/>
      <c r="AW11" s="2"/>
      <c r="AZ11" s="11">
        <v>54</v>
      </c>
      <c r="BA11" s="11"/>
      <c r="BB11" s="11">
        <v>112</v>
      </c>
      <c r="BC11" s="11"/>
      <c r="BD11" s="11"/>
      <c r="BE11" s="11"/>
      <c r="BF11"/>
    </row>
    <row r="12" spans="1:58" x14ac:dyDescent="0.3">
      <c r="A12" s="76" t="s">
        <v>107</v>
      </c>
      <c r="B12" s="57">
        <v>5</v>
      </c>
      <c r="C12" s="58">
        <v>32.61</v>
      </c>
      <c r="D12" s="59" t="s">
        <v>104</v>
      </c>
      <c r="E12" s="60">
        <f t="shared" si="0"/>
        <v>163.05000000000001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2"/>
      <c r="AU12" s="2"/>
      <c r="AV12" s="2"/>
      <c r="AW12" s="2"/>
      <c r="AZ12" s="11"/>
      <c r="BA12" s="11"/>
      <c r="BB12" s="11"/>
      <c r="BC12" s="11"/>
      <c r="BD12" s="11"/>
      <c r="BE12" s="11"/>
      <c r="BF12"/>
    </row>
    <row r="13" spans="1:58" x14ac:dyDescent="0.3">
      <c r="A13" s="76" t="s">
        <v>108</v>
      </c>
      <c r="B13" s="57">
        <v>0</v>
      </c>
      <c r="C13" s="58">
        <v>60.53</v>
      </c>
      <c r="D13" s="61" t="s">
        <v>104</v>
      </c>
      <c r="E13" s="60">
        <f>B13*C13</f>
        <v>0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2"/>
      <c r="AU13" s="2"/>
      <c r="AV13" s="2"/>
      <c r="AW13" s="2"/>
      <c r="AZ13" s="11"/>
      <c r="BA13" s="11"/>
      <c r="BB13" s="11"/>
      <c r="BC13" s="11"/>
      <c r="BD13" s="11"/>
      <c r="BE13" s="11"/>
      <c r="BF13"/>
    </row>
    <row r="14" spans="1:58" ht="20.100000000000001" customHeight="1" x14ac:dyDescent="0.3">
      <c r="A14" s="76" t="s">
        <v>131</v>
      </c>
      <c r="B14" s="57">
        <v>20</v>
      </c>
      <c r="C14" s="58">
        <v>55.26</v>
      </c>
      <c r="D14" s="59" t="s">
        <v>101</v>
      </c>
      <c r="E14" s="60">
        <f t="shared" si="0"/>
        <v>1105.2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2"/>
      <c r="AU14" s="2"/>
      <c r="AV14" s="2"/>
      <c r="AW14" s="2"/>
      <c r="AZ14" s="11"/>
      <c r="BA14" s="11"/>
      <c r="BB14" s="11">
        <v>96</v>
      </c>
      <c r="BC14" s="11"/>
      <c r="BD14" s="11">
        <v>84</v>
      </c>
      <c r="BE14" s="11"/>
      <c r="BF14"/>
    </row>
    <row r="15" spans="1:58" x14ac:dyDescent="0.3">
      <c r="A15" s="76" t="s">
        <v>132</v>
      </c>
      <c r="B15" s="57">
        <v>15</v>
      </c>
      <c r="C15" s="58">
        <v>55.26</v>
      </c>
      <c r="D15" s="59" t="s">
        <v>101</v>
      </c>
      <c r="E15" s="60">
        <f t="shared" si="0"/>
        <v>828.9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2"/>
      <c r="AU15" s="2"/>
      <c r="AV15" s="2"/>
      <c r="AW15" s="2"/>
      <c r="AZ15" s="11"/>
      <c r="BA15" s="11"/>
      <c r="BB15" s="11"/>
      <c r="BC15" s="11"/>
      <c r="BD15" s="11"/>
      <c r="BE15" s="11"/>
      <c r="BF15"/>
    </row>
    <row r="16" spans="1:58" x14ac:dyDescent="0.3">
      <c r="A16" s="76" t="s">
        <v>109</v>
      </c>
      <c r="B16" s="57">
        <v>0</v>
      </c>
      <c r="C16" s="58">
        <v>46.32</v>
      </c>
      <c r="D16" s="59" t="s">
        <v>101</v>
      </c>
      <c r="E16" s="60">
        <f t="shared" si="0"/>
        <v>0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2"/>
      <c r="AU16" s="2"/>
      <c r="AV16" s="2"/>
      <c r="AW16" s="2"/>
      <c r="AZ16" s="11"/>
      <c r="BA16" s="11"/>
      <c r="BB16" s="11"/>
      <c r="BC16" s="11"/>
      <c r="BD16" s="11"/>
      <c r="BE16" s="11"/>
      <c r="BF16"/>
    </row>
    <row r="17" spans="1:58" x14ac:dyDescent="0.3">
      <c r="A17" s="76" t="s">
        <v>133</v>
      </c>
      <c r="B17" s="57">
        <v>0</v>
      </c>
      <c r="C17" s="62">
        <v>36.64</v>
      </c>
      <c r="D17" s="61" t="s">
        <v>104</v>
      </c>
      <c r="E17" s="60">
        <f t="shared" si="0"/>
        <v>0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2"/>
      <c r="AU17" s="2"/>
      <c r="AV17" s="2"/>
      <c r="AW17" s="2"/>
      <c r="AZ17" s="11"/>
      <c r="BA17" s="11"/>
      <c r="BB17" s="11"/>
      <c r="BC17" s="11"/>
      <c r="BD17" s="11"/>
      <c r="BE17" s="11"/>
      <c r="BF17"/>
    </row>
    <row r="18" spans="1:58" ht="20.100000000000001" customHeight="1" x14ac:dyDescent="0.3">
      <c r="A18" s="76" t="s">
        <v>134</v>
      </c>
      <c r="B18" s="57">
        <v>0</v>
      </c>
      <c r="C18" s="62">
        <v>36.42</v>
      </c>
      <c r="D18" s="61" t="s">
        <v>104</v>
      </c>
      <c r="E18" s="60">
        <f t="shared" si="0"/>
        <v>0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2"/>
      <c r="AU18" s="2"/>
      <c r="AV18" s="2"/>
      <c r="AW18" s="2"/>
      <c r="AZ18" s="11"/>
      <c r="BA18" s="11"/>
      <c r="BB18" s="11"/>
      <c r="BC18" s="11"/>
      <c r="BD18" s="11"/>
      <c r="BE18" s="11"/>
      <c r="BF18"/>
    </row>
    <row r="19" spans="1:58" ht="20.100000000000001" customHeight="1" x14ac:dyDescent="0.3">
      <c r="A19" s="76" t="s">
        <v>110</v>
      </c>
      <c r="B19" s="57">
        <v>2</v>
      </c>
      <c r="C19" s="62">
        <v>44</v>
      </c>
      <c r="D19" s="61" t="s">
        <v>104</v>
      </c>
      <c r="E19" s="60">
        <f t="shared" si="0"/>
        <v>88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2"/>
      <c r="AU19" s="2"/>
      <c r="AV19" s="2"/>
      <c r="AW19" s="2"/>
      <c r="AZ19" s="11"/>
      <c r="BA19" s="11"/>
      <c r="BB19" s="11"/>
      <c r="BC19" s="11"/>
      <c r="BD19" s="11"/>
      <c r="BE19" s="11"/>
      <c r="BF19"/>
    </row>
    <row r="20" spans="1:58" ht="20.100000000000001" customHeight="1" x14ac:dyDescent="0.3">
      <c r="A20" s="76" t="s">
        <v>111</v>
      </c>
      <c r="B20" s="57">
        <v>6</v>
      </c>
      <c r="C20" s="62">
        <v>44.47</v>
      </c>
      <c r="D20" s="61" t="s">
        <v>104</v>
      </c>
      <c r="E20" s="60">
        <f t="shared" si="0"/>
        <v>266.82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2"/>
      <c r="AU20" s="2"/>
      <c r="AV20" s="2"/>
      <c r="AW20" s="2"/>
      <c r="AZ20" s="11"/>
      <c r="BA20" s="11"/>
      <c r="BB20" s="11"/>
      <c r="BC20" s="11"/>
      <c r="BD20" s="11"/>
      <c r="BE20" s="11"/>
      <c r="BF20"/>
    </row>
    <row r="21" spans="1:58" ht="20.100000000000001" customHeight="1" x14ac:dyDescent="0.3">
      <c r="A21" s="76" t="s">
        <v>112</v>
      </c>
      <c r="B21" s="57">
        <v>0</v>
      </c>
      <c r="C21" s="62">
        <v>79.08</v>
      </c>
      <c r="D21" s="61" t="s">
        <v>104</v>
      </c>
      <c r="E21" s="60">
        <f t="shared" si="0"/>
        <v>0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2"/>
      <c r="AU21" s="2"/>
      <c r="AV21" s="2"/>
      <c r="AW21" s="2"/>
      <c r="AZ21" s="11"/>
      <c r="BA21" s="11"/>
      <c r="BB21" s="11"/>
      <c r="BC21" s="11"/>
      <c r="BD21" s="11"/>
      <c r="BE21" s="11"/>
      <c r="BF21"/>
    </row>
    <row r="22" spans="1:58" ht="20.100000000000001" customHeight="1" x14ac:dyDescent="0.3">
      <c r="A22" s="76" t="s">
        <v>113</v>
      </c>
      <c r="B22" s="57">
        <v>0</v>
      </c>
      <c r="C22" s="62">
        <v>109.56</v>
      </c>
      <c r="D22" s="61" t="s">
        <v>104</v>
      </c>
      <c r="E22" s="60">
        <f t="shared" si="0"/>
        <v>0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2"/>
      <c r="AU22" s="2"/>
      <c r="AV22" s="2"/>
      <c r="AW22" s="2"/>
      <c r="AZ22" s="11"/>
      <c r="BA22" s="11"/>
      <c r="BB22" s="11"/>
      <c r="BC22" s="11"/>
      <c r="BD22" s="11"/>
      <c r="BE22" s="11"/>
      <c r="BF22"/>
    </row>
    <row r="23" spans="1:58" ht="20.100000000000001" customHeight="1" x14ac:dyDescent="0.3">
      <c r="A23" s="76" t="s">
        <v>135</v>
      </c>
      <c r="B23" s="57">
        <v>0</v>
      </c>
      <c r="C23" s="62">
        <v>158.38</v>
      </c>
      <c r="D23" s="61" t="s">
        <v>104</v>
      </c>
      <c r="E23" s="60">
        <f t="shared" si="0"/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2"/>
      <c r="AU23" s="2"/>
      <c r="AV23" s="2"/>
      <c r="AW23" s="2"/>
      <c r="AZ23" s="11"/>
      <c r="BA23" s="11"/>
      <c r="BB23" s="11"/>
      <c r="BC23" s="11"/>
      <c r="BD23" s="11"/>
      <c r="BE23" s="11"/>
      <c r="BF23"/>
    </row>
    <row r="24" spans="1:58" ht="20.100000000000001" customHeight="1" x14ac:dyDescent="0.3">
      <c r="A24" s="76" t="s">
        <v>114</v>
      </c>
      <c r="B24" s="57">
        <v>0</v>
      </c>
      <c r="C24" s="62">
        <v>34.869999999999997</v>
      </c>
      <c r="D24" s="61" t="s">
        <v>104</v>
      </c>
      <c r="E24" s="60">
        <f>B24*C24</f>
        <v>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2"/>
      <c r="AU24" s="2"/>
      <c r="AV24" s="2"/>
      <c r="AW24" s="2"/>
      <c r="AZ24" s="11"/>
      <c r="BA24" s="11"/>
      <c r="BB24" s="11"/>
      <c r="BC24" s="11"/>
      <c r="BD24" s="11"/>
      <c r="BE24" s="11"/>
      <c r="BF24"/>
    </row>
    <row r="25" spans="1:58" ht="20.100000000000001" customHeight="1" x14ac:dyDescent="0.3">
      <c r="A25" s="76" t="s">
        <v>115</v>
      </c>
      <c r="B25" s="57">
        <v>0</v>
      </c>
      <c r="C25" s="63">
        <v>36.32</v>
      </c>
      <c r="D25" s="61" t="s">
        <v>104</v>
      </c>
      <c r="E25" s="60">
        <f t="shared" si="0"/>
        <v>0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2"/>
      <c r="AU25" s="2"/>
      <c r="AV25" s="2"/>
      <c r="AW25" s="2"/>
      <c r="AZ25" s="11"/>
      <c r="BA25" s="11"/>
      <c r="BB25" s="11"/>
      <c r="BC25" s="11"/>
      <c r="BD25" s="11"/>
      <c r="BE25" s="11"/>
      <c r="BF25"/>
    </row>
    <row r="26" spans="1:58" ht="20.100000000000001" customHeight="1" x14ac:dyDescent="0.3">
      <c r="A26" s="76" t="s">
        <v>116</v>
      </c>
      <c r="B26" s="57">
        <v>0</v>
      </c>
      <c r="C26" s="62">
        <v>37.630000000000003</v>
      </c>
      <c r="D26" s="61" t="s">
        <v>104</v>
      </c>
      <c r="E26" s="60">
        <f t="shared" si="0"/>
        <v>0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2"/>
      <c r="AU26" s="2"/>
      <c r="AV26" s="2"/>
      <c r="AW26" s="2"/>
      <c r="AZ26" s="11"/>
      <c r="BA26" s="11"/>
      <c r="BB26" s="11"/>
      <c r="BC26" s="11"/>
      <c r="BD26" s="11"/>
      <c r="BE26" s="11"/>
      <c r="BF26"/>
    </row>
    <row r="27" spans="1:58" ht="20.100000000000001" customHeight="1" thickBot="1" x14ac:dyDescent="0.35">
      <c r="A27" s="77" t="s">
        <v>117</v>
      </c>
      <c r="B27" s="64">
        <v>5</v>
      </c>
      <c r="C27" s="65">
        <v>49.74</v>
      </c>
      <c r="D27" s="66" t="s">
        <v>104</v>
      </c>
      <c r="E27" s="67">
        <f t="shared" si="0"/>
        <v>248.70000000000002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2"/>
      <c r="AU27" s="2"/>
      <c r="AV27" s="2"/>
      <c r="AW27" s="2"/>
      <c r="AZ27" s="11"/>
      <c r="BA27" s="11"/>
      <c r="BB27" s="11"/>
      <c r="BC27" s="11"/>
      <c r="BD27" s="11">
        <v>14</v>
      </c>
      <c r="BE27" s="11"/>
      <c r="BF27"/>
    </row>
    <row r="28" spans="1:58" ht="20.100000000000001" customHeight="1" thickBot="1" x14ac:dyDescent="0.35">
      <c r="A28" s="91" t="s">
        <v>70</v>
      </c>
      <c r="B28" s="92"/>
      <c r="C28" s="92"/>
      <c r="D28" s="93"/>
      <c r="E28" s="68">
        <v>2000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2"/>
      <c r="AU28" s="2"/>
      <c r="AV28" s="2"/>
      <c r="AW28" s="2"/>
      <c r="AZ28" s="11"/>
      <c r="BA28" s="11"/>
      <c r="BB28" s="11"/>
      <c r="BC28" s="11"/>
      <c r="BD28" s="11"/>
      <c r="BE28" s="11"/>
      <c r="BF28"/>
    </row>
    <row r="29" spans="1:58" ht="30.45" customHeight="1" thickBot="1" x14ac:dyDescent="0.35">
      <c r="A29" s="94" t="s">
        <v>118</v>
      </c>
      <c r="B29" s="95"/>
      <c r="C29" s="95"/>
      <c r="D29" s="96"/>
      <c r="E29" s="69">
        <f>SUM(E5:E28)</f>
        <v>6675.579999999999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2"/>
      <c r="AU29" s="2"/>
      <c r="AV29" s="2"/>
      <c r="AW29" s="2"/>
      <c r="AZ29" s="11"/>
      <c r="BA29" s="11"/>
      <c r="BB29" s="11"/>
      <c r="BC29" s="11"/>
      <c r="BD29" s="11"/>
      <c r="BE29" s="11"/>
      <c r="BF29"/>
    </row>
    <row r="30" spans="1:58" ht="15.6" x14ac:dyDescent="0.3">
      <c r="B30"/>
      <c r="E30"/>
      <c r="F30"/>
      <c r="AW30" s="16"/>
      <c r="AX30" s="16"/>
      <c r="BB30"/>
      <c r="BC30"/>
      <c r="BD30"/>
      <c r="BE30"/>
      <c r="BF30"/>
    </row>
    <row r="31" spans="1:58" ht="15.6" x14ac:dyDescent="0.3">
      <c r="A31" s="87"/>
      <c r="B31" s="88"/>
      <c r="C31" t="s">
        <v>84</v>
      </c>
      <c r="E31"/>
      <c r="F31"/>
      <c r="AW31" s="16"/>
      <c r="AX31" s="16"/>
      <c r="BB31"/>
      <c r="BC31"/>
      <c r="BD31"/>
      <c r="BE31"/>
      <c r="BF31"/>
    </row>
  </sheetData>
  <sheetProtection algorithmName="SHA-512" hashValue="lfcgs8DvpXZtVmt6N16vFPa0LmQQETPPihFClpF8V6eORGF77TAFLy0zqIXvZMNVRlJySK7NwuKRhmzTV22ZLQ==" saltValue="/newwXw+q5d+1/W5AGvvVw==" spinCount="100000" sheet="1" objects="1" scenarios="1"/>
  <mergeCells count="7">
    <mergeCell ref="A1:E1"/>
    <mergeCell ref="A2:E2"/>
    <mergeCell ref="A31:B31"/>
    <mergeCell ref="AZ3:BA3"/>
    <mergeCell ref="C4:D4"/>
    <mergeCell ref="A28:D28"/>
    <mergeCell ref="A29:D29"/>
  </mergeCells>
  <printOptions horizontalCentered="1" verticalCentered="1"/>
  <pageMargins left="0" right="0" top="0" bottom="0" header="0" footer="0"/>
  <pageSetup paperSize="9" scale="8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34176-DF96-47F6-8249-E009EDD39C37}">
  <sheetPr>
    <pageSetUpPr fitToPage="1"/>
  </sheetPr>
  <dimension ref="A1:F73"/>
  <sheetViews>
    <sheetView zoomScale="85" zoomScaleNormal="85" workbookViewId="0">
      <selection activeCell="A11" sqref="A11"/>
    </sheetView>
  </sheetViews>
  <sheetFormatPr baseColWidth="10" defaultRowHeight="14.4" x14ac:dyDescent="0.3"/>
  <cols>
    <col min="1" max="1" width="99.44140625" bestFit="1" customWidth="1"/>
    <col min="4" max="4" width="12.77734375" customWidth="1"/>
    <col min="5" max="5" width="13.6640625" customWidth="1"/>
    <col min="6" max="6" width="15" customWidth="1"/>
  </cols>
  <sheetData>
    <row r="1" spans="1:6" ht="17.399999999999999" x14ac:dyDescent="0.3">
      <c r="A1" s="81" t="s">
        <v>85</v>
      </c>
      <c r="B1" s="82"/>
      <c r="C1" s="82"/>
      <c r="D1" s="82"/>
      <c r="E1" s="82"/>
      <c r="F1" s="83"/>
    </row>
    <row r="2" spans="1:6" ht="18" thickBot="1" x14ac:dyDescent="0.35">
      <c r="A2" s="84" t="s">
        <v>86</v>
      </c>
      <c r="B2" s="85"/>
      <c r="C2" s="85"/>
      <c r="D2" s="85"/>
      <c r="E2" s="85"/>
      <c r="F2" s="86"/>
    </row>
    <row r="3" spans="1:6" ht="18" thickBot="1" x14ac:dyDescent="0.35">
      <c r="A3" s="4"/>
      <c r="B3" s="36"/>
      <c r="C3" s="5"/>
      <c r="D3" s="37"/>
      <c r="E3" s="37"/>
    </row>
    <row r="4" spans="1:6" ht="66.599999999999994" thickBot="1" x14ac:dyDescent="0.35">
      <c r="A4" s="38" t="s">
        <v>3</v>
      </c>
      <c r="B4" s="97" t="s">
        <v>4</v>
      </c>
      <c r="C4" s="98"/>
      <c r="D4" s="7" t="s">
        <v>87</v>
      </c>
      <c r="E4" s="39" t="s">
        <v>88</v>
      </c>
      <c r="F4" s="7" t="s">
        <v>89</v>
      </c>
    </row>
    <row r="5" spans="1:6" ht="17.399999999999999" x14ac:dyDescent="0.3">
      <c r="A5" s="70" t="s">
        <v>7</v>
      </c>
      <c r="B5" s="9">
        <v>55.46</v>
      </c>
      <c r="C5" s="10" t="s">
        <v>8</v>
      </c>
      <c r="D5" s="40"/>
      <c r="E5" s="41">
        <v>0</v>
      </c>
      <c r="F5" s="42">
        <f>D5*E5</f>
        <v>0</v>
      </c>
    </row>
    <row r="6" spans="1:6" ht="17.399999999999999" x14ac:dyDescent="0.3">
      <c r="A6" s="71" t="s">
        <v>9</v>
      </c>
      <c r="B6" s="12">
        <v>3.58</v>
      </c>
      <c r="C6" s="13" t="s">
        <v>8</v>
      </c>
      <c r="D6" s="40"/>
      <c r="E6" s="43">
        <v>0</v>
      </c>
      <c r="F6" s="42">
        <f t="shared" ref="F6:F66" si="0">D6*E6</f>
        <v>0</v>
      </c>
    </row>
    <row r="7" spans="1:6" ht="30" x14ac:dyDescent="0.3">
      <c r="A7" s="72" t="s">
        <v>125</v>
      </c>
      <c r="B7" s="12">
        <v>6.31</v>
      </c>
      <c r="C7" s="13" t="s">
        <v>8</v>
      </c>
      <c r="D7" s="40"/>
      <c r="E7" s="43">
        <v>4</v>
      </c>
      <c r="F7" s="42">
        <f t="shared" si="0"/>
        <v>0</v>
      </c>
    </row>
    <row r="8" spans="1:6" ht="17.399999999999999" x14ac:dyDescent="0.3">
      <c r="A8" s="72" t="s">
        <v>126</v>
      </c>
      <c r="B8" s="12">
        <v>4.21</v>
      </c>
      <c r="C8" s="13" t="s">
        <v>8</v>
      </c>
      <c r="D8" s="40"/>
      <c r="E8" s="43">
        <v>0</v>
      </c>
      <c r="F8" s="42">
        <f t="shared" si="0"/>
        <v>0</v>
      </c>
    </row>
    <row r="9" spans="1:6" ht="17.399999999999999" x14ac:dyDescent="0.3">
      <c r="A9" s="72" t="s">
        <v>127</v>
      </c>
      <c r="B9" s="12">
        <v>5.26</v>
      </c>
      <c r="C9" s="13" t="s">
        <v>8</v>
      </c>
      <c r="D9" s="40"/>
      <c r="E9" s="43">
        <v>0</v>
      </c>
      <c r="F9" s="42">
        <f t="shared" si="0"/>
        <v>0</v>
      </c>
    </row>
    <row r="10" spans="1:6" ht="17.399999999999999" x14ac:dyDescent="0.3">
      <c r="A10" s="72" t="s">
        <v>10</v>
      </c>
      <c r="B10" s="12">
        <v>18.809999999999999</v>
      </c>
      <c r="C10" s="13" t="s">
        <v>11</v>
      </c>
      <c r="D10" s="40"/>
      <c r="E10" s="43">
        <v>0</v>
      </c>
      <c r="F10" s="42">
        <f t="shared" si="0"/>
        <v>0</v>
      </c>
    </row>
    <row r="11" spans="1:6" ht="17.399999999999999" x14ac:dyDescent="0.3">
      <c r="A11" s="72" t="s">
        <v>12</v>
      </c>
      <c r="B11" s="12">
        <v>3.36</v>
      </c>
      <c r="C11" s="14" t="s">
        <v>13</v>
      </c>
      <c r="D11" s="40"/>
      <c r="E11" s="43">
        <v>0</v>
      </c>
      <c r="F11" s="42">
        <f t="shared" si="0"/>
        <v>0</v>
      </c>
    </row>
    <row r="12" spans="1:6" ht="17.399999999999999" x14ac:dyDescent="0.3">
      <c r="A12" s="72" t="s">
        <v>14</v>
      </c>
      <c r="B12" s="12">
        <v>19.02</v>
      </c>
      <c r="C12" s="13" t="s">
        <v>11</v>
      </c>
      <c r="D12" s="40"/>
      <c r="E12" s="43">
        <v>0</v>
      </c>
      <c r="F12" s="42">
        <f t="shared" si="0"/>
        <v>0</v>
      </c>
    </row>
    <row r="13" spans="1:6" ht="17.399999999999999" x14ac:dyDescent="0.3">
      <c r="A13" s="72" t="s">
        <v>15</v>
      </c>
      <c r="B13" s="12">
        <v>7.57</v>
      </c>
      <c r="C13" s="13" t="s">
        <v>8</v>
      </c>
      <c r="D13" s="40"/>
      <c r="E13" s="43">
        <v>5</v>
      </c>
      <c r="F13" s="42">
        <f t="shared" si="0"/>
        <v>0</v>
      </c>
    </row>
    <row r="14" spans="1:6" ht="30" x14ac:dyDescent="0.3">
      <c r="A14" s="72" t="s">
        <v>16</v>
      </c>
      <c r="B14" s="12">
        <v>17.04</v>
      </c>
      <c r="C14" s="13" t="s">
        <v>8</v>
      </c>
      <c r="D14" s="40"/>
      <c r="E14" s="43">
        <v>0</v>
      </c>
      <c r="F14" s="42">
        <f t="shared" si="0"/>
        <v>0</v>
      </c>
    </row>
    <row r="15" spans="1:6" ht="30" x14ac:dyDescent="0.3">
      <c r="A15" s="72" t="s">
        <v>17</v>
      </c>
      <c r="B15" s="12">
        <v>25.56</v>
      </c>
      <c r="C15" s="13" t="s">
        <v>8</v>
      </c>
      <c r="D15" s="40"/>
      <c r="E15" s="43">
        <v>0</v>
      </c>
      <c r="F15" s="42">
        <f t="shared" si="0"/>
        <v>0</v>
      </c>
    </row>
    <row r="16" spans="1:6" ht="30" x14ac:dyDescent="0.3">
      <c r="A16" s="72" t="s">
        <v>18</v>
      </c>
      <c r="B16" s="12">
        <v>11.36</v>
      </c>
      <c r="C16" s="13" t="s">
        <v>8</v>
      </c>
      <c r="D16" s="40"/>
      <c r="E16" s="43">
        <v>0</v>
      </c>
      <c r="F16" s="42">
        <f t="shared" si="0"/>
        <v>0</v>
      </c>
    </row>
    <row r="17" spans="1:6" ht="17.399999999999999" x14ac:dyDescent="0.3">
      <c r="A17" s="71" t="s">
        <v>19</v>
      </c>
      <c r="B17" s="12">
        <v>10.01</v>
      </c>
      <c r="C17" s="13" t="s">
        <v>8</v>
      </c>
      <c r="D17" s="40"/>
      <c r="E17" s="43">
        <v>0</v>
      </c>
      <c r="F17" s="42">
        <f t="shared" si="0"/>
        <v>0</v>
      </c>
    </row>
    <row r="18" spans="1:6" ht="17.399999999999999" x14ac:dyDescent="0.3">
      <c r="A18" s="71" t="s">
        <v>20</v>
      </c>
      <c r="B18" s="12">
        <v>66.010000000000005</v>
      </c>
      <c r="C18" s="13" t="s">
        <v>8</v>
      </c>
      <c r="D18" s="40"/>
      <c r="E18" s="43">
        <v>0</v>
      </c>
      <c r="F18" s="42">
        <f t="shared" si="0"/>
        <v>0</v>
      </c>
    </row>
    <row r="19" spans="1:6" ht="17.399999999999999" x14ac:dyDescent="0.3">
      <c r="A19" s="72" t="s">
        <v>21</v>
      </c>
      <c r="B19" s="12">
        <v>13.14</v>
      </c>
      <c r="C19" s="13" t="s">
        <v>8</v>
      </c>
      <c r="D19" s="40"/>
      <c r="E19" s="43">
        <v>0</v>
      </c>
      <c r="F19" s="42">
        <f t="shared" si="0"/>
        <v>0</v>
      </c>
    </row>
    <row r="20" spans="1:6" ht="40.950000000000003" customHeight="1" x14ac:dyDescent="0.3">
      <c r="A20" s="73" t="s">
        <v>22</v>
      </c>
      <c r="B20" s="12">
        <v>13.14</v>
      </c>
      <c r="C20" s="13" t="s">
        <v>8</v>
      </c>
      <c r="D20" s="40"/>
      <c r="E20" s="43">
        <v>0</v>
      </c>
      <c r="F20" s="42">
        <f t="shared" si="0"/>
        <v>0</v>
      </c>
    </row>
    <row r="21" spans="1:6" ht="43.05" customHeight="1" x14ac:dyDescent="0.3">
      <c r="A21" s="72" t="s">
        <v>23</v>
      </c>
      <c r="B21" s="12">
        <v>13.14</v>
      </c>
      <c r="C21" s="13" t="s">
        <v>8</v>
      </c>
      <c r="D21" s="40"/>
      <c r="E21" s="43">
        <v>0</v>
      </c>
      <c r="F21" s="42">
        <f t="shared" si="0"/>
        <v>0</v>
      </c>
    </row>
    <row r="22" spans="1:6" ht="40.950000000000003" customHeight="1" x14ac:dyDescent="0.3">
      <c r="A22" s="71" t="s">
        <v>24</v>
      </c>
      <c r="B22" s="12">
        <v>25.41</v>
      </c>
      <c r="C22" s="13" t="s">
        <v>8</v>
      </c>
      <c r="D22" s="40"/>
      <c r="E22" s="43">
        <v>0</v>
      </c>
      <c r="F22" s="42">
        <f t="shared" si="0"/>
        <v>0</v>
      </c>
    </row>
    <row r="23" spans="1:6" ht="17.399999999999999" x14ac:dyDescent="0.3">
      <c r="A23" s="71" t="s">
        <v>25</v>
      </c>
      <c r="B23" s="12">
        <v>25.41</v>
      </c>
      <c r="C23" s="13" t="s">
        <v>11</v>
      </c>
      <c r="D23" s="40"/>
      <c r="E23" s="43">
        <v>0</v>
      </c>
      <c r="F23" s="42">
        <f t="shared" si="0"/>
        <v>0</v>
      </c>
    </row>
    <row r="24" spans="1:6" ht="17.399999999999999" x14ac:dyDescent="0.3">
      <c r="A24" s="71" t="s">
        <v>26</v>
      </c>
      <c r="B24" s="12">
        <v>25.41</v>
      </c>
      <c r="C24" s="13" t="s">
        <v>8</v>
      </c>
      <c r="D24" s="40"/>
      <c r="E24" s="43">
        <v>0</v>
      </c>
      <c r="F24" s="42">
        <f t="shared" si="0"/>
        <v>0</v>
      </c>
    </row>
    <row r="25" spans="1:6" ht="30" customHeight="1" x14ac:dyDescent="0.3">
      <c r="A25" s="71" t="s">
        <v>27</v>
      </c>
      <c r="B25" s="12">
        <v>45.1</v>
      </c>
      <c r="C25" s="14" t="s">
        <v>8</v>
      </c>
      <c r="D25" s="40"/>
      <c r="E25" s="43">
        <v>0</v>
      </c>
      <c r="F25" s="42">
        <f t="shared" si="0"/>
        <v>0</v>
      </c>
    </row>
    <row r="26" spans="1:6" ht="25.5" customHeight="1" x14ac:dyDescent="0.3">
      <c r="A26" s="71" t="s">
        <v>28</v>
      </c>
      <c r="B26" s="12">
        <v>39.22</v>
      </c>
      <c r="C26" s="14" t="s">
        <v>8</v>
      </c>
      <c r="D26" s="40"/>
      <c r="E26" s="43">
        <v>0</v>
      </c>
      <c r="F26" s="42">
        <f t="shared" si="0"/>
        <v>0</v>
      </c>
    </row>
    <row r="27" spans="1:6" ht="21.45" customHeight="1" x14ac:dyDescent="0.3">
      <c r="A27" s="71" t="s">
        <v>128</v>
      </c>
      <c r="B27" s="12">
        <v>29.76</v>
      </c>
      <c r="C27" s="14" t="s">
        <v>8</v>
      </c>
      <c r="D27" s="40"/>
      <c r="E27" s="43">
        <v>0</v>
      </c>
      <c r="F27" s="42">
        <f t="shared" si="0"/>
        <v>0</v>
      </c>
    </row>
    <row r="28" spans="1:6" ht="17.399999999999999" x14ac:dyDescent="0.3">
      <c r="A28" s="71" t="s">
        <v>29</v>
      </c>
      <c r="B28" s="12">
        <v>26.23</v>
      </c>
      <c r="C28" s="14" t="s">
        <v>8</v>
      </c>
      <c r="D28" s="40"/>
      <c r="E28" s="43">
        <v>0</v>
      </c>
      <c r="F28" s="42">
        <f t="shared" si="0"/>
        <v>0</v>
      </c>
    </row>
    <row r="29" spans="1:6" ht="17.399999999999999" x14ac:dyDescent="0.3">
      <c r="A29" s="71" t="s">
        <v>30</v>
      </c>
      <c r="B29" s="12">
        <v>4.46</v>
      </c>
      <c r="C29" s="14" t="s">
        <v>8</v>
      </c>
      <c r="D29" s="40"/>
      <c r="E29" s="43">
        <v>0</v>
      </c>
      <c r="F29" s="42">
        <f t="shared" si="0"/>
        <v>0</v>
      </c>
    </row>
    <row r="30" spans="1:6" ht="17.399999999999999" x14ac:dyDescent="0.3">
      <c r="A30" s="71" t="s">
        <v>31</v>
      </c>
      <c r="B30" s="12">
        <v>30.63</v>
      </c>
      <c r="C30" s="14" t="s">
        <v>8</v>
      </c>
      <c r="D30" s="40"/>
      <c r="E30" s="43">
        <v>0</v>
      </c>
      <c r="F30" s="42">
        <f t="shared" si="0"/>
        <v>0</v>
      </c>
    </row>
    <row r="31" spans="1:6" ht="17.399999999999999" x14ac:dyDescent="0.3">
      <c r="A31" s="71" t="s">
        <v>32</v>
      </c>
      <c r="B31" s="12">
        <v>62.34</v>
      </c>
      <c r="C31" s="13" t="s">
        <v>8</v>
      </c>
      <c r="D31" s="40"/>
      <c r="E31" s="43">
        <v>0</v>
      </c>
      <c r="F31" s="42">
        <f t="shared" si="0"/>
        <v>0</v>
      </c>
    </row>
    <row r="32" spans="1:6" ht="17.399999999999999" x14ac:dyDescent="0.3">
      <c r="A32" s="71" t="s">
        <v>33</v>
      </c>
      <c r="B32" s="12">
        <v>43.77</v>
      </c>
      <c r="C32" s="13" t="s">
        <v>8</v>
      </c>
      <c r="D32" s="40"/>
      <c r="E32" s="43">
        <v>0</v>
      </c>
      <c r="F32" s="42">
        <f t="shared" si="0"/>
        <v>0</v>
      </c>
    </row>
    <row r="33" spans="1:6" ht="17.399999999999999" x14ac:dyDescent="0.3">
      <c r="A33" s="71" t="s">
        <v>34</v>
      </c>
      <c r="B33" s="12">
        <v>27.73</v>
      </c>
      <c r="C33" s="13" t="s">
        <v>8</v>
      </c>
      <c r="D33" s="40"/>
      <c r="E33" s="43">
        <v>0</v>
      </c>
      <c r="F33" s="42">
        <f t="shared" si="0"/>
        <v>0</v>
      </c>
    </row>
    <row r="34" spans="1:6" ht="17.399999999999999" x14ac:dyDescent="0.3">
      <c r="A34" s="71" t="s">
        <v>35</v>
      </c>
      <c r="B34" s="44">
        <v>41.61</v>
      </c>
      <c r="C34" s="13" t="s">
        <v>8</v>
      </c>
      <c r="D34" s="40"/>
      <c r="E34" s="43">
        <v>0</v>
      </c>
      <c r="F34" s="42">
        <f t="shared" si="0"/>
        <v>0</v>
      </c>
    </row>
    <row r="35" spans="1:6" ht="17.399999999999999" x14ac:dyDescent="0.3">
      <c r="A35" s="71" t="s">
        <v>36</v>
      </c>
      <c r="B35" s="44">
        <v>55.46</v>
      </c>
      <c r="C35" s="14" t="s">
        <v>13</v>
      </c>
      <c r="D35" s="40"/>
      <c r="E35" s="43">
        <v>0</v>
      </c>
      <c r="F35" s="42">
        <f t="shared" si="0"/>
        <v>0</v>
      </c>
    </row>
    <row r="36" spans="1:6" ht="17.399999999999999" x14ac:dyDescent="0.3">
      <c r="A36" s="71" t="s">
        <v>37</v>
      </c>
      <c r="B36" s="12">
        <v>69.33</v>
      </c>
      <c r="C36" s="13" t="s">
        <v>8</v>
      </c>
      <c r="D36" s="40"/>
      <c r="E36" s="43">
        <v>0</v>
      </c>
      <c r="F36" s="42">
        <f t="shared" si="0"/>
        <v>0</v>
      </c>
    </row>
    <row r="37" spans="1:6" ht="17.399999999999999" x14ac:dyDescent="0.3">
      <c r="A37" s="71" t="s">
        <v>38</v>
      </c>
      <c r="B37" s="12">
        <v>48.13</v>
      </c>
      <c r="C37" s="14" t="s">
        <v>8</v>
      </c>
      <c r="D37" s="40"/>
      <c r="E37" s="43">
        <v>0</v>
      </c>
      <c r="F37" s="42">
        <f t="shared" si="0"/>
        <v>0</v>
      </c>
    </row>
    <row r="38" spans="1:6" ht="17.399999999999999" x14ac:dyDescent="0.3">
      <c r="A38" s="71" t="s">
        <v>39</v>
      </c>
      <c r="B38" s="12">
        <v>16.63</v>
      </c>
      <c r="C38" s="14" t="s">
        <v>8</v>
      </c>
      <c r="D38" s="40"/>
      <c r="E38" s="43">
        <v>0</v>
      </c>
      <c r="F38" s="42">
        <f t="shared" si="0"/>
        <v>0</v>
      </c>
    </row>
    <row r="39" spans="1:6" ht="17.399999999999999" x14ac:dyDescent="0.3">
      <c r="A39" s="71" t="s">
        <v>40</v>
      </c>
      <c r="B39" s="12">
        <v>33.28</v>
      </c>
      <c r="C39" s="14" t="s">
        <v>11</v>
      </c>
      <c r="D39" s="40"/>
      <c r="E39" s="43">
        <v>0</v>
      </c>
      <c r="F39" s="42">
        <f t="shared" si="0"/>
        <v>0</v>
      </c>
    </row>
    <row r="40" spans="1:6" ht="17.399999999999999" x14ac:dyDescent="0.3">
      <c r="A40" s="74" t="s">
        <v>41</v>
      </c>
      <c r="B40" s="12">
        <v>41.61</v>
      </c>
      <c r="C40" s="14" t="s">
        <v>11</v>
      </c>
      <c r="D40" s="40"/>
      <c r="E40" s="43">
        <v>20</v>
      </c>
      <c r="F40" s="42">
        <f t="shared" si="0"/>
        <v>0</v>
      </c>
    </row>
    <row r="41" spans="1:6" ht="17.399999999999999" x14ac:dyDescent="0.3">
      <c r="A41" s="74" t="s">
        <v>42</v>
      </c>
      <c r="B41" s="12">
        <v>49.92</v>
      </c>
      <c r="C41" s="14" t="s">
        <v>11</v>
      </c>
      <c r="D41" s="40"/>
      <c r="E41" s="43">
        <v>0</v>
      </c>
      <c r="F41" s="42">
        <f t="shared" si="0"/>
        <v>0</v>
      </c>
    </row>
    <row r="42" spans="1:6" ht="17.399999999999999" x14ac:dyDescent="0.3">
      <c r="A42" s="74" t="s">
        <v>43</v>
      </c>
      <c r="B42" s="12">
        <v>24.54</v>
      </c>
      <c r="C42" s="13" t="s">
        <v>11</v>
      </c>
      <c r="D42" s="40"/>
      <c r="E42" s="43">
        <v>0</v>
      </c>
      <c r="F42" s="42">
        <f t="shared" si="0"/>
        <v>0</v>
      </c>
    </row>
    <row r="43" spans="1:6" ht="17.399999999999999" x14ac:dyDescent="0.3">
      <c r="A43" s="71" t="s">
        <v>44</v>
      </c>
      <c r="B43" s="12">
        <v>121.33</v>
      </c>
      <c r="C43" s="13" t="s">
        <v>11</v>
      </c>
      <c r="D43" s="40"/>
      <c r="E43" s="43">
        <v>0</v>
      </c>
      <c r="F43" s="42">
        <f t="shared" si="0"/>
        <v>0</v>
      </c>
    </row>
    <row r="44" spans="1:6" ht="17.399999999999999" x14ac:dyDescent="0.3">
      <c r="A44" s="74" t="s">
        <v>45</v>
      </c>
      <c r="B44" s="12">
        <v>14.98</v>
      </c>
      <c r="C44" s="13" t="s">
        <v>11</v>
      </c>
      <c r="D44" s="40"/>
      <c r="E44" s="43">
        <v>0</v>
      </c>
      <c r="F44" s="42">
        <f t="shared" si="0"/>
        <v>0</v>
      </c>
    </row>
    <row r="45" spans="1:6" ht="17.399999999999999" x14ac:dyDescent="0.3">
      <c r="A45" s="71" t="s">
        <v>46</v>
      </c>
      <c r="B45" s="12">
        <v>22.47</v>
      </c>
      <c r="C45" s="13" t="s">
        <v>11</v>
      </c>
      <c r="D45" s="40"/>
      <c r="E45" s="43">
        <v>0</v>
      </c>
      <c r="F45" s="42">
        <f t="shared" si="0"/>
        <v>0</v>
      </c>
    </row>
    <row r="46" spans="1:6" ht="17.399999999999999" x14ac:dyDescent="0.3">
      <c r="A46" s="74" t="s">
        <v>47</v>
      </c>
      <c r="B46" s="12">
        <v>23.33</v>
      </c>
      <c r="C46" s="13" t="s">
        <v>11</v>
      </c>
      <c r="D46" s="40"/>
      <c r="E46" s="43">
        <v>0</v>
      </c>
      <c r="F46" s="42">
        <f t="shared" si="0"/>
        <v>0</v>
      </c>
    </row>
    <row r="47" spans="1:6" ht="17.399999999999999" x14ac:dyDescent="0.3">
      <c r="A47" s="71" t="s">
        <v>48</v>
      </c>
      <c r="B47" s="12">
        <v>20.84</v>
      </c>
      <c r="C47" s="14" t="s">
        <v>11</v>
      </c>
      <c r="D47" s="40"/>
      <c r="E47" s="43">
        <v>0</v>
      </c>
      <c r="F47" s="42">
        <f t="shared" si="0"/>
        <v>0</v>
      </c>
    </row>
    <row r="48" spans="1:6" ht="17.399999999999999" x14ac:dyDescent="0.3">
      <c r="A48" s="71" t="s">
        <v>49</v>
      </c>
      <c r="B48" s="12">
        <v>22.07</v>
      </c>
      <c r="C48" s="13" t="s">
        <v>11</v>
      </c>
      <c r="D48" s="40"/>
      <c r="E48" s="43">
        <v>0</v>
      </c>
      <c r="F48" s="42">
        <f t="shared" si="0"/>
        <v>0</v>
      </c>
    </row>
    <row r="49" spans="1:6" ht="17.399999999999999" x14ac:dyDescent="0.3">
      <c r="A49" s="71" t="s">
        <v>50</v>
      </c>
      <c r="B49" s="12">
        <v>43.63</v>
      </c>
      <c r="C49" s="14" t="s">
        <v>11</v>
      </c>
      <c r="D49" s="40"/>
      <c r="E49" s="43">
        <v>0</v>
      </c>
      <c r="F49" s="42">
        <f t="shared" si="0"/>
        <v>0</v>
      </c>
    </row>
    <row r="50" spans="1:6" ht="17.399999999999999" x14ac:dyDescent="0.3">
      <c r="A50" s="71" t="s">
        <v>51</v>
      </c>
      <c r="B50" s="12">
        <v>37.409999999999997</v>
      </c>
      <c r="C50" s="13" t="s">
        <v>8</v>
      </c>
      <c r="D50" s="40"/>
      <c r="E50" s="43">
        <v>0</v>
      </c>
      <c r="F50" s="42">
        <f t="shared" si="0"/>
        <v>0</v>
      </c>
    </row>
    <row r="51" spans="1:6" ht="17.399999999999999" x14ac:dyDescent="0.3">
      <c r="A51" s="71" t="s">
        <v>52</v>
      </c>
      <c r="B51" s="12">
        <v>39.94</v>
      </c>
      <c r="C51" s="14" t="s">
        <v>8</v>
      </c>
      <c r="D51" s="40"/>
      <c r="E51" s="43">
        <v>0</v>
      </c>
      <c r="F51" s="42">
        <f t="shared" si="0"/>
        <v>0</v>
      </c>
    </row>
    <row r="52" spans="1:6" ht="17.399999999999999" x14ac:dyDescent="0.3">
      <c r="A52" s="71" t="s">
        <v>53</v>
      </c>
      <c r="B52" s="12">
        <v>77.900000000000006</v>
      </c>
      <c r="C52" s="13" t="s">
        <v>8</v>
      </c>
      <c r="D52" s="40"/>
      <c r="E52" s="43">
        <v>0</v>
      </c>
      <c r="F52" s="42">
        <f t="shared" si="0"/>
        <v>0</v>
      </c>
    </row>
    <row r="53" spans="1:6" ht="17.399999999999999" x14ac:dyDescent="0.3">
      <c r="A53" s="71" t="s">
        <v>54</v>
      </c>
      <c r="B53" s="12">
        <v>65.64</v>
      </c>
      <c r="C53" s="13" t="s">
        <v>8</v>
      </c>
      <c r="D53" s="40"/>
      <c r="E53" s="43">
        <v>0</v>
      </c>
      <c r="F53" s="42">
        <f t="shared" si="0"/>
        <v>0</v>
      </c>
    </row>
    <row r="54" spans="1:6" ht="17.399999999999999" x14ac:dyDescent="0.3">
      <c r="A54" s="71" t="s">
        <v>55</v>
      </c>
      <c r="B54" s="12">
        <v>100.06</v>
      </c>
      <c r="C54" s="14" t="s">
        <v>8</v>
      </c>
      <c r="D54" s="40"/>
      <c r="E54" s="43">
        <v>0</v>
      </c>
      <c r="F54" s="42">
        <f t="shared" si="0"/>
        <v>0</v>
      </c>
    </row>
    <row r="55" spans="1:6" ht="17.399999999999999" x14ac:dyDescent="0.3">
      <c r="A55" s="74" t="s">
        <v>56</v>
      </c>
      <c r="B55" s="12">
        <v>82.05</v>
      </c>
      <c r="C55" s="14" t="s">
        <v>8</v>
      </c>
      <c r="D55" s="40"/>
      <c r="E55" s="43">
        <v>0</v>
      </c>
      <c r="F55" s="42">
        <f t="shared" si="0"/>
        <v>0</v>
      </c>
    </row>
    <row r="56" spans="1:6" ht="17.399999999999999" x14ac:dyDescent="0.3">
      <c r="A56" s="71" t="s">
        <v>57</v>
      </c>
      <c r="B56" s="12">
        <v>125.06</v>
      </c>
      <c r="C56" s="13" t="s">
        <v>8</v>
      </c>
      <c r="D56" s="40"/>
      <c r="E56" s="43">
        <v>0</v>
      </c>
      <c r="F56" s="42">
        <f t="shared" si="0"/>
        <v>0</v>
      </c>
    </row>
    <row r="57" spans="1:6" ht="17.399999999999999" x14ac:dyDescent="0.3">
      <c r="A57" s="71" t="s">
        <v>58</v>
      </c>
      <c r="B57" s="12">
        <v>203.34</v>
      </c>
      <c r="C57" s="14" t="s">
        <v>8</v>
      </c>
      <c r="D57" s="40"/>
      <c r="E57" s="43">
        <v>0</v>
      </c>
      <c r="F57" s="42">
        <f t="shared" si="0"/>
        <v>0</v>
      </c>
    </row>
    <row r="58" spans="1:6" ht="17.399999999999999" x14ac:dyDescent="0.3">
      <c r="A58" s="71" t="s">
        <v>59</v>
      </c>
      <c r="B58" s="12">
        <v>15.76</v>
      </c>
      <c r="C58" s="13" t="s">
        <v>8</v>
      </c>
      <c r="D58" s="40"/>
      <c r="E58" s="43">
        <v>0</v>
      </c>
      <c r="F58" s="42">
        <f t="shared" si="0"/>
        <v>0</v>
      </c>
    </row>
    <row r="59" spans="1:6" ht="17.399999999999999" x14ac:dyDescent="0.3">
      <c r="A59" s="71" t="s">
        <v>60</v>
      </c>
      <c r="B59" s="12">
        <v>8.94</v>
      </c>
      <c r="C59" s="13" t="s">
        <v>8</v>
      </c>
      <c r="D59" s="40"/>
      <c r="E59" s="43">
        <v>0</v>
      </c>
      <c r="F59" s="42">
        <f t="shared" si="0"/>
        <v>0</v>
      </c>
    </row>
    <row r="60" spans="1:6" ht="17.399999999999999" x14ac:dyDescent="0.3">
      <c r="A60" s="71" t="s">
        <v>61</v>
      </c>
      <c r="B60" s="12">
        <v>12.31</v>
      </c>
      <c r="C60" s="13" t="s">
        <v>8</v>
      </c>
      <c r="D60" s="40"/>
      <c r="E60" s="43">
        <v>0</v>
      </c>
      <c r="F60" s="42">
        <f t="shared" si="0"/>
        <v>0</v>
      </c>
    </row>
    <row r="61" spans="1:6" ht="17.399999999999999" x14ac:dyDescent="0.3">
      <c r="A61" s="71" t="s">
        <v>62</v>
      </c>
      <c r="B61" s="12">
        <v>25</v>
      </c>
      <c r="C61" s="13" t="s">
        <v>8</v>
      </c>
      <c r="D61" s="40"/>
      <c r="E61" s="43">
        <v>0</v>
      </c>
      <c r="F61" s="42">
        <f t="shared" si="0"/>
        <v>0</v>
      </c>
    </row>
    <row r="62" spans="1:6" ht="17.399999999999999" x14ac:dyDescent="0.3">
      <c r="A62" s="71" t="s">
        <v>63</v>
      </c>
      <c r="B62" s="12">
        <v>10.039999999999999</v>
      </c>
      <c r="C62" s="13" t="s">
        <v>8</v>
      </c>
      <c r="D62" s="40"/>
      <c r="E62" s="43">
        <v>0</v>
      </c>
      <c r="F62" s="42">
        <f t="shared" si="0"/>
        <v>0</v>
      </c>
    </row>
    <row r="63" spans="1:6" ht="17.399999999999999" x14ac:dyDescent="0.3">
      <c r="A63" s="71" t="s">
        <v>64</v>
      </c>
      <c r="B63" s="12">
        <v>8.34</v>
      </c>
      <c r="C63" s="13" t="s">
        <v>8</v>
      </c>
      <c r="D63" s="40"/>
      <c r="E63" s="43">
        <v>0</v>
      </c>
      <c r="F63" s="42">
        <f t="shared" si="0"/>
        <v>0</v>
      </c>
    </row>
    <row r="64" spans="1:6" ht="17.399999999999999" x14ac:dyDescent="0.3">
      <c r="A64" s="71" t="s">
        <v>65</v>
      </c>
      <c r="B64" s="12">
        <v>5.78</v>
      </c>
      <c r="C64" s="13" t="s">
        <v>8</v>
      </c>
      <c r="D64" s="40"/>
      <c r="E64" s="43">
        <v>0</v>
      </c>
      <c r="F64" s="42">
        <f t="shared" si="0"/>
        <v>0</v>
      </c>
    </row>
    <row r="65" spans="1:6" ht="17.399999999999999" x14ac:dyDescent="0.3">
      <c r="A65" s="71" t="s">
        <v>67</v>
      </c>
      <c r="B65" s="12">
        <v>140.04</v>
      </c>
      <c r="C65" s="13" t="s">
        <v>13</v>
      </c>
      <c r="D65" s="40"/>
      <c r="E65" s="43">
        <v>0</v>
      </c>
      <c r="F65" s="42">
        <f t="shared" si="0"/>
        <v>0</v>
      </c>
    </row>
    <row r="66" spans="1:6" ht="18" thickBot="1" x14ac:dyDescent="0.35">
      <c r="A66" s="75" t="s">
        <v>68</v>
      </c>
      <c r="B66" s="12">
        <v>113.79</v>
      </c>
      <c r="C66" s="13" t="s">
        <v>13</v>
      </c>
      <c r="D66" s="40"/>
      <c r="E66" s="43">
        <v>0</v>
      </c>
      <c r="F66" s="42">
        <f t="shared" si="0"/>
        <v>0</v>
      </c>
    </row>
    <row r="67" spans="1:6" ht="35.549999999999997" customHeight="1" thickBot="1" x14ac:dyDescent="0.35">
      <c r="A67" s="99" t="s">
        <v>90</v>
      </c>
      <c r="B67" s="100"/>
      <c r="C67" s="100"/>
      <c r="D67" s="100"/>
      <c r="E67" s="100"/>
      <c r="F67" s="15">
        <f>SUM(F5:F66)</f>
        <v>0</v>
      </c>
    </row>
    <row r="68" spans="1:6" ht="15" thickBot="1" x14ac:dyDescent="0.35">
      <c r="A68" t="s">
        <v>91</v>
      </c>
      <c r="F68" s="17" t="s">
        <v>69</v>
      </c>
    </row>
    <row r="69" spans="1:6" x14ac:dyDescent="0.3">
      <c r="A69" s="101"/>
      <c r="B69" s="101"/>
      <c r="C69" s="101"/>
      <c r="D69" s="101"/>
      <c r="E69" s="101"/>
      <c r="F69" s="101"/>
    </row>
    <row r="70" spans="1:6" x14ac:dyDescent="0.3">
      <c r="D70" t="s">
        <v>84</v>
      </c>
    </row>
    <row r="71" spans="1:6" x14ac:dyDescent="0.3">
      <c r="E71" s="45"/>
      <c r="F71" s="45"/>
    </row>
    <row r="72" spans="1:6" x14ac:dyDescent="0.3">
      <c r="B72" s="46"/>
      <c r="C72" s="18"/>
      <c r="D72" s="18"/>
      <c r="E72" s="47"/>
      <c r="F72" s="45"/>
    </row>
    <row r="73" spans="1:6" x14ac:dyDescent="0.3">
      <c r="B73" s="46"/>
      <c r="C73" s="18"/>
      <c r="D73" s="18"/>
      <c r="E73" s="47"/>
      <c r="F73" s="45"/>
    </row>
  </sheetData>
  <sheetProtection algorithmName="SHA-512" hashValue="sQRRQwrYf6BLyDDuV133Q5o+YerWv0iHmiLbEFcnMZKY9nok7w9DtotX39WzJEuarZaafgoqBwIIgmfEPcz6Kg==" saltValue="GE3S1sIjXHUu8RTQ7ekU0w==" spinCount="100000" sheet="1" objects="1" scenarios="1"/>
  <mergeCells count="5">
    <mergeCell ref="A1:F1"/>
    <mergeCell ref="A2:F2"/>
    <mergeCell ref="B4:C4"/>
    <mergeCell ref="A67:E67"/>
    <mergeCell ref="A69:F69"/>
  </mergeCells>
  <pageMargins left="0.70866141732283472" right="0.70866141732283472" top="0.74803149606299213" bottom="0.74803149606299213" header="0.31496062992125984" footer="0.31496062992125984"/>
  <pageSetup paperSize="9" scale="5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CF204-60DE-4F60-A487-11F2A4AEAE28}">
  <sheetPr>
    <pageSetUpPr fitToPage="1"/>
  </sheetPr>
  <dimension ref="A1:G27"/>
  <sheetViews>
    <sheetView tabSelected="1" topLeftCell="A3" zoomScale="85" zoomScaleNormal="85" workbookViewId="0">
      <selection activeCell="G6" sqref="G6:G17"/>
    </sheetView>
  </sheetViews>
  <sheetFormatPr baseColWidth="10" defaultRowHeight="14.4" x14ac:dyDescent="0.3"/>
  <cols>
    <col min="1" max="1" width="28.21875" customWidth="1"/>
    <col min="2" max="2" width="13.88671875" customWidth="1"/>
    <col min="3" max="3" width="14.5546875" customWidth="1"/>
    <col min="4" max="4" width="15.33203125" customWidth="1"/>
    <col min="5" max="5" width="15.6640625" customWidth="1"/>
    <col min="6" max="6" width="24.88671875" customWidth="1"/>
    <col min="7" max="7" width="23.33203125" customWidth="1"/>
  </cols>
  <sheetData>
    <row r="1" spans="1:7" ht="17.399999999999999" x14ac:dyDescent="0.3">
      <c r="A1" s="81" t="s">
        <v>120</v>
      </c>
      <c r="B1" s="82"/>
      <c r="C1" s="82"/>
      <c r="D1" s="82"/>
      <c r="E1" s="82"/>
      <c r="F1" s="82"/>
      <c r="G1" s="82"/>
    </row>
    <row r="2" spans="1:7" ht="18" thickBot="1" x14ac:dyDescent="0.35">
      <c r="A2" s="84" t="s">
        <v>71</v>
      </c>
      <c r="B2" s="85"/>
      <c r="C2" s="85"/>
      <c r="D2" s="85"/>
      <c r="E2" s="85"/>
      <c r="F2" s="85"/>
      <c r="G2" s="85"/>
    </row>
    <row r="5" spans="1:7" ht="76.5" customHeight="1" x14ac:dyDescent="0.3">
      <c r="A5" s="19"/>
      <c r="B5" s="20" t="s">
        <v>72</v>
      </c>
      <c r="C5" s="21" t="s">
        <v>73</v>
      </c>
      <c r="D5" s="22" t="s">
        <v>74</v>
      </c>
      <c r="E5" s="22" t="s">
        <v>75</v>
      </c>
      <c r="F5" s="22" t="s">
        <v>76</v>
      </c>
      <c r="G5" s="23" t="s">
        <v>77</v>
      </c>
    </row>
    <row r="6" spans="1:7" x14ac:dyDescent="0.3">
      <c r="A6" s="106" t="s">
        <v>122</v>
      </c>
      <c r="B6" s="107">
        <v>240</v>
      </c>
      <c r="C6" s="107">
        <v>141.54</v>
      </c>
      <c r="D6" s="21" t="s">
        <v>78</v>
      </c>
      <c r="E6" s="24"/>
      <c r="F6" s="108">
        <f>SUM(E6:E9)</f>
        <v>0</v>
      </c>
      <c r="G6" s="109">
        <f>F6*B6</f>
        <v>0</v>
      </c>
    </row>
    <row r="7" spans="1:7" ht="28.8" x14ac:dyDescent="0.3">
      <c r="A7" s="106"/>
      <c r="B7" s="107"/>
      <c r="C7" s="107"/>
      <c r="D7" s="21" t="s">
        <v>79</v>
      </c>
      <c r="E7" s="24"/>
      <c r="F7" s="108"/>
      <c r="G7" s="109"/>
    </row>
    <row r="8" spans="1:7" x14ac:dyDescent="0.3">
      <c r="A8" s="106"/>
      <c r="B8" s="107"/>
      <c r="C8" s="107"/>
      <c r="D8" s="21" t="s">
        <v>80</v>
      </c>
      <c r="E8" s="24"/>
      <c r="F8" s="108"/>
      <c r="G8" s="109"/>
    </row>
    <row r="9" spans="1:7" x14ac:dyDescent="0.3">
      <c r="A9" s="106"/>
      <c r="B9" s="107"/>
      <c r="C9" s="107"/>
      <c r="D9" s="21" t="s">
        <v>81</v>
      </c>
      <c r="E9" s="24"/>
      <c r="F9" s="108"/>
      <c r="G9" s="109"/>
    </row>
    <row r="10" spans="1:7" x14ac:dyDescent="0.3">
      <c r="A10" s="107" t="s">
        <v>123</v>
      </c>
      <c r="B10" s="107">
        <v>216</v>
      </c>
      <c r="C10" s="107">
        <v>144.34</v>
      </c>
      <c r="D10" s="26" t="s">
        <v>78</v>
      </c>
      <c r="E10" s="24"/>
      <c r="F10" s="108">
        <f>SUM(E10:E13)</f>
        <v>0</v>
      </c>
      <c r="G10" s="109">
        <f>F10*B10</f>
        <v>0</v>
      </c>
    </row>
    <row r="11" spans="1:7" ht="28.8" x14ac:dyDescent="0.3">
      <c r="A11" s="107"/>
      <c r="B11" s="107"/>
      <c r="C11" s="107"/>
      <c r="D11" s="26" t="s">
        <v>79</v>
      </c>
      <c r="E11" s="24"/>
      <c r="F11" s="108"/>
      <c r="G11" s="109"/>
    </row>
    <row r="12" spans="1:7" x14ac:dyDescent="0.3">
      <c r="A12" s="107"/>
      <c r="B12" s="107"/>
      <c r="C12" s="107"/>
      <c r="D12" s="26" t="s">
        <v>80</v>
      </c>
      <c r="E12" s="24"/>
      <c r="F12" s="108"/>
      <c r="G12" s="109"/>
    </row>
    <row r="13" spans="1:7" x14ac:dyDescent="0.3">
      <c r="A13" s="107"/>
      <c r="B13" s="107"/>
      <c r="C13" s="107"/>
      <c r="D13" s="26" t="s">
        <v>81</v>
      </c>
      <c r="E13" s="24"/>
      <c r="F13" s="108"/>
      <c r="G13" s="109"/>
    </row>
    <row r="14" spans="1:7" x14ac:dyDescent="0.3">
      <c r="A14" s="107" t="s">
        <v>124</v>
      </c>
      <c r="B14" s="107">
        <v>144</v>
      </c>
      <c r="C14" s="107">
        <v>130.29</v>
      </c>
      <c r="D14" s="26" t="s">
        <v>78</v>
      </c>
      <c r="E14" s="24"/>
      <c r="F14" s="108">
        <f>SUM(E14:E17)</f>
        <v>0</v>
      </c>
      <c r="G14" s="109">
        <f>F14*B14</f>
        <v>0</v>
      </c>
    </row>
    <row r="15" spans="1:7" ht="28.8" x14ac:dyDescent="0.3">
      <c r="A15" s="107"/>
      <c r="B15" s="107"/>
      <c r="C15" s="107"/>
      <c r="D15" s="26" t="s">
        <v>79</v>
      </c>
      <c r="E15" s="24"/>
      <c r="F15" s="108"/>
      <c r="G15" s="109"/>
    </row>
    <row r="16" spans="1:7" x14ac:dyDescent="0.3">
      <c r="A16" s="107"/>
      <c r="B16" s="107"/>
      <c r="C16" s="107"/>
      <c r="D16" s="26" t="s">
        <v>80</v>
      </c>
      <c r="E16" s="24"/>
      <c r="F16" s="108"/>
      <c r="G16" s="109"/>
    </row>
    <row r="17" spans="1:7" x14ac:dyDescent="0.3">
      <c r="A17" s="107"/>
      <c r="B17" s="107"/>
      <c r="C17" s="107"/>
      <c r="D17" s="26" t="s">
        <v>81</v>
      </c>
      <c r="E17" s="24"/>
      <c r="F17" s="108"/>
      <c r="G17" s="109"/>
    </row>
    <row r="18" spans="1:7" ht="28.5" customHeight="1" x14ac:dyDescent="0.3">
      <c r="A18" s="29"/>
      <c r="B18" s="30"/>
      <c r="C18" s="31"/>
      <c r="D18" s="32"/>
      <c r="E18" s="33"/>
      <c r="F18" s="34"/>
      <c r="G18" s="35"/>
    </row>
    <row r="19" spans="1:7" ht="57.6" x14ac:dyDescent="0.3">
      <c r="A19" s="25" t="s">
        <v>121</v>
      </c>
      <c r="B19" s="105" t="s">
        <v>93</v>
      </c>
      <c r="C19" s="105"/>
      <c r="D19" s="105"/>
      <c r="E19" s="105"/>
      <c r="F19" s="105"/>
      <c r="G19" s="78">
        <f>'MAT. COMPLEM. EXPOSITOR'!E29</f>
        <v>6675.579999999999</v>
      </c>
    </row>
    <row r="20" spans="1:7" ht="58.5" customHeight="1" thickBot="1" x14ac:dyDescent="0.35">
      <c r="A20" s="27" t="s">
        <v>82</v>
      </c>
      <c r="B20" s="105" t="s">
        <v>92</v>
      </c>
      <c r="C20" s="105"/>
      <c r="D20" s="105"/>
      <c r="E20" s="105"/>
      <c r="F20" s="105"/>
      <c r="G20" s="28">
        <f>'MAT. COMPLEMT. IFEMA'!F67</f>
        <v>0</v>
      </c>
    </row>
    <row r="21" spans="1:7" x14ac:dyDescent="0.3">
      <c r="G21" s="79"/>
    </row>
    <row r="22" spans="1:7" ht="40.049999999999997" customHeight="1" thickBot="1" x14ac:dyDescent="0.35">
      <c r="B22" s="102" t="s">
        <v>119</v>
      </c>
      <c r="C22" s="103"/>
      <c r="D22" s="103"/>
      <c r="E22" s="103"/>
      <c r="F22" s="104"/>
      <c r="G22" s="80">
        <f>G6+G10+G14+G19+G20</f>
        <v>6675.579999999999</v>
      </c>
    </row>
    <row r="24" spans="1:7" x14ac:dyDescent="0.3">
      <c r="A24" t="s">
        <v>83</v>
      </c>
    </row>
    <row r="27" spans="1:7" x14ac:dyDescent="0.3">
      <c r="F27" t="s">
        <v>84</v>
      </c>
    </row>
  </sheetData>
  <sheetProtection algorithmName="SHA-512" hashValue="i5cFbohxQkiwdyxGux+hOLq9mLqiOI2hjZHAP4rOoDGpgxb5hcio8JnGnC/3TyhvmM9mJ7U3RTAksqWe5Wzpiw==" saltValue="qcY+ZlG9DGrvq0PvORcGsQ==" spinCount="100000" sheet="1" objects="1" scenarios="1"/>
  <mergeCells count="20">
    <mergeCell ref="B14:B17"/>
    <mergeCell ref="C14:C17"/>
    <mergeCell ref="F14:F17"/>
    <mergeCell ref="G14:G17"/>
    <mergeCell ref="B22:F22"/>
    <mergeCell ref="B19:F19"/>
    <mergeCell ref="B20:F20"/>
    <mergeCell ref="A1:G1"/>
    <mergeCell ref="A2:G2"/>
    <mergeCell ref="A6:A9"/>
    <mergeCell ref="B6:B9"/>
    <mergeCell ref="C6:C9"/>
    <mergeCell ref="F6:F9"/>
    <mergeCell ref="G6:G9"/>
    <mergeCell ref="A10:A13"/>
    <mergeCell ref="B10:B13"/>
    <mergeCell ref="C10:C13"/>
    <mergeCell ref="F10:F13"/>
    <mergeCell ref="G10:G13"/>
    <mergeCell ref="A14:A17"/>
  </mergeCells>
  <pageMargins left="0.70866141732283472" right="0.70866141732283472" top="0.74803149606299213" bottom="0.74803149606299213" header="0.31496062992125984" footer="0.31496062992125984"/>
  <pageSetup paperSize="9" scale="64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MAT. COMPLEM. EXPOSITOR</vt:lpstr>
      <vt:lpstr>MAT. COMPLEMT. IFEMA</vt:lpstr>
      <vt:lpstr>TOTAL OFERTA</vt:lpstr>
      <vt:lpstr>'MAT. COMPLEM. EXPOSITOR'!Área_de_impresión</vt:lpstr>
      <vt:lpstr>'MAT. COMPLEMT. IFEMA'!Área_de_impresión</vt:lpstr>
      <vt:lpstr>'TOTAL OFERTA'!Área_de_impresión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2022-07-14T09:19:37Z</cp:lastPrinted>
  <dcterms:created xsi:type="dcterms:W3CDTF">2020-12-10T21:46:53Z</dcterms:created>
  <dcterms:modified xsi:type="dcterms:W3CDTF">2022-07-14T09:20:24Z</dcterms:modified>
</cp:coreProperties>
</file>