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2\22-150 Stands modulares Global Robot expo 22\3.Pliego y calendario\"/>
    </mc:Choice>
  </mc:AlternateContent>
  <xr:revisionPtr revIDLastSave="0" documentId="13_ncr:1_{A3CAFDB5-A190-4771-8025-0CD550C32FCB}" xr6:coauthVersionLast="47" xr6:coauthVersionMax="47" xr10:uidLastSave="{00000000-0000-0000-0000-000000000000}"/>
  <bookViews>
    <workbookView xWindow="-108" yWindow="-108" windowWidth="23256" windowHeight="12576" tabRatio="830" activeTab="1" xr2:uid="{00000000-000D-0000-FFFF-FFFF00000000}"/>
  </bookViews>
  <sheets>
    <sheet name="TOTALES MATERIALES COMPLEMENTAR" sheetId="1" r:id="rId1"/>
    <sheet name="TOTAL " sheetId="2" r:id="rId2"/>
  </sheets>
  <definedNames>
    <definedName name="_xlnm.Print_Area" localSheetId="1">'TOTAL '!$A$1:$G$50</definedName>
    <definedName name="_xlnm.Print_Area" localSheetId="0">'TOTALES MATERIALES COMPLEMENTAR'!$A$1:$K$76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2" l="1"/>
  <c r="F30" i="2"/>
  <c r="G30" i="2" s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" i="1"/>
  <c r="G34" i="2" l="1"/>
  <c r="I41" i="1"/>
  <c r="F6" i="2" l="1"/>
  <c r="G6" i="2" s="1"/>
  <c r="E67" i="1" l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F18" i="2"/>
  <c r="F14" i="2"/>
  <c r="F10" i="2"/>
  <c r="F22" i="2"/>
  <c r="F26" i="2"/>
  <c r="J34" i="1" l="1"/>
  <c r="K34" i="1"/>
  <c r="J16" i="1"/>
  <c r="K16" i="1"/>
  <c r="K24" i="1"/>
  <c r="J24" i="1"/>
  <c r="K32" i="1"/>
  <c r="J32" i="1"/>
  <c r="J40" i="1"/>
  <c r="K40" i="1"/>
  <c r="J48" i="1"/>
  <c r="K48" i="1"/>
  <c r="K56" i="1"/>
  <c r="J56" i="1"/>
  <c r="K64" i="1"/>
  <c r="J64" i="1"/>
  <c r="J18" i="1"/>
  <c r="K18" i="1"/>
  <c r="K8" i="1"/>
  <c r="J8" i="1"/>
  <c r="J9" i="1"/>
  <c r="K9" i="1"/>
  <c r="J17" i="1"/>
  <c r="K17" i="1"/>
  <c r="J25" i="1"/>
  <c r="K25" i="1"/>
  <c r="J33" i="1"/>
  <c r="K33" i="1"/>
  <c r="J41" i="1"/>
  <c r="K41" i="1"/>
  <c r="J49" i="1"/>
  <c r="K49" i="1"/>
  <c r="J57" i="1"/>
  <c r="K57" i="1"/>
  <c r="J65" i="1"/>
  <c r="K65" i="1"/>
  <c r="J50" i="1"/>
  <c r="K50" i="1"/>
  <c r="K11" i="1"/>
  <c r="J11" i="1"/>
  <c r="K19" i="1"/>
  <c r="J19" i="1"/>
  <c r="K27" i="1"/>
  <c r="J27" i="1"/>
  <c r="K35" i="1"/>
  <c r="J35" i="1"/>
  <c r="K43" i="1"/>
  <c r="J43" i="1"/>
  <c r="K51" i="1"/>
  <c r="J51" i="1"/>
  <c r="K59" i="1"/>
  <c r="J59" i="1"/>
  <c r="K67" i="1"/>
  <c r="J67" i="1"/>
  <c r="J10" i="1"/>
  <c r="K10" i="1"/>
  <c r="K66" i="1"/>
  <c r="J66" i="1"/>
  <c r="K12" i="1"/>
  <c r="J12" i="1"/>
  <c r="K20" i="1"/>
  <c r="J20" i="1"/>
  <c r="J28" i="1"/>
  <c r="K28" i="1"/>
  <c r="K36" i="1"/>
  <c r="J36" i="1"/>
  <c r="K44" i="1"/>
  <c r="J44" i="1"/>
  <c r="K52" i="1"/>
  <c r="J52" i="1"/>
  <c r="K60" i="1"/>
  <c r="J60" i="1"/>
  <c r="J26" i="1"/>
  <c r="K26" i="1"/>
  <c r="J13" i="1"/>
  <c r="K13" i="1"/>
  <c r="J21" i="1"/>
  <c r="K21" i="1"/>
  <c r="J29" i="1"/>
  <c r="K29" i="1"/>
  <c r="J37" i="1"/>
  <c r="K37" i="1"/>
  <c r="J45" i="1"/>
  <c r="K45" i="1"/>
  <c r="J53" i="1"/>
  <c r="K53" i="1"/>
  <c r="J61" i="1"/>
  <c r="K61" i="1"/>
  <c r="K58" i="1"/>
  <c r="J58" i="1"/>
  <c r="K6" i="1"/>
  <c r="J6" i="1"/>
  <c r="J14" i="1"/>
  <c r="K14" i="1"/>
  <c r="J22" i="1"/>
  <c r="K22" i="1"/>
  <c r="J30" i="1"/>
  <c r="K30" i="1"/>
  <c r="J38" i="1"/>
  <c r="K38" i="1"/>
  <c r="J46" i="1"/>
  <c r="K46" i="1"/>
  <c r="J54" i="1"/>
  <c r="K54" i="1"/>
  <c r="J62" i="1"/>
  <c r="K62" i="1"/>
  <c r="J42" i="1"/>
  <c r="K42" i="1"/>
  <c r="J7" i="1"/>
  <c r="K7" i="1"/>
  <c r="J15" i="1"/>
  <c r="K15" i="1"/>
  <c r="J23" i="1"/>
  <c r="K23" i="1"/>
  <c r="J31" i="1"/>
  <c r="K31" i="1"/>
  <c r="J39" i="1"/>
  <c r="K39" i="1"/>
  <c r="J47" i="1"/>
  <c r="K47" i="1"/>
  <c r="J55" i="1"/>
  <c r="K55" i="1"/>
  <c r="J63" i="1"/>
  <c r="K63" i="1"/>
  <c r="I69" i="1"/>
  <c r="G14" i="2"/>
  <c r="G26" i="2"/>
  <c r="G22" i="2"/>
  <c r="G18" i="2"/>
  <c r="G10" i="2"/>
  <c r="G43" i="2" l="1"/>
  <c r="J69" i="1"/>
  <c r="K69" i="1"/>
  <c r="G42" i="2" s="1"/>
  <c r="G44" i="2" l="1"/>
  <c r="F38" i="2"/>
  <c r="G38" i="2" l="1"/>
  <c r="G45" i="2" s="1"/>
</calcChain>
</file>

<file path=xl/sharedStrings.xml><?xml version="1.0" encoding="utf-8"?>
<sst xmlns="http://schemas.openxmlformats.org/spreadsheetml/2006/main" count="205" uniqueCount="115">
  <si>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</si>
  <si>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</si>
  <si>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</si>
  <si>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</si>
  <si>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</si>
  <si>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</si>
  <si>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</si>
  <si>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</si>
  <si>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</si>
  <si>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</si>
  <si>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</si>
  <si>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</si>
  <si>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</si>
  <si>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</si>
  <si>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</si>
  <si>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</si>
  <si>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</si>
  <si>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</si>
  <si>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</si>
  <si>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</si>
  <si>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</si>
  <si>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</si>
  <si>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</si>
  <si>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</si>
  <si>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</si>
  <si>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</si>
  <si>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</si>
  <si>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</si>
  <si>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</si>
  <si>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</si>
  <si>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</si>
  <si>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</si>
  <si>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</si>
  <si>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</si>
  <si>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</si>
  <si>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</si>
  <si>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</si>
  <si>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</si>
  <si>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</si>
  <si>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</si>
  <si>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</si>
  <si>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</si>
  <si>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</si>
  <si>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</si>
  <si>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</si>
  <si>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</si>
  <si>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</si>
  <si>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</si>
  <si>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</si>
  <si>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</si>
  <si>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</si>
  <si>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</si>
  <si>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</si>
  <si>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</si>
  <si>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</si>
  <si>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</si>
  <si>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</si>
  <si>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</si>
  <si>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</si>
  <si>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</si>
  <si>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</si>
  <si>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</si>
  <si>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</si>
  <si>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</si>
  <si>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</si>
  <si>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</si>
  <si>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</si>
  <si>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</si>
  <si>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</si>
  <si>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</si>
  <si>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</si>
  <si>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 xml:space="preserve">MATERIALES COMPLEMENTARIOS EXPOSITOR +IFEMA          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</si>
  <si>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</si>
  <si>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</si>
  <si>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</si>
  <si>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</si>
  <si>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</si>
  <si>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</si>
  <si>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</si>
  <si>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</si>
  <si>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TOTAL OFERTADO (indicar esta cantidad en el Anexo IX -A- de este lote)</t>
  </si>
  <si>
    <t xml:space="preserve">          </t>
  </si>
  <si>
    <t>Fdo.: ..........................................................</t>
  </si>
  <si>
    <t>MATERIALES GENERICOS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</si>
  <si>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</si>
  <si>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</si>
  <si>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</si>
  <si>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</si>
  <si>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</si>
  <si>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</si>
  <si>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</si>
  <si>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</si>
  <si>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</si>
  <si>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</si>
  <si>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MATERIALES COMPLEMENTARIOS PARA EXPOSITOR A MEDIDA Y BAJO PRESUPUESTO</t>
  </si>
  <si>
    <t>Esta partida es una estimación cuyo importe no está sometido a licitación</t>
  </si>
  <si>
    <t>(3)</t>
  </si>
  <si>
    <t>..........................., ........ de .............................. de 2022</t>
  </si>
  <si>
    <t>ESTIMACIÓN UNIDADES IFEMA - PROYECTOS DISEÑO FERIAL ( e )</t>
  </si>
  <si>
    <t>IMPORTE IFEMA PROYECTOS DE DISEÑO (b) x ( E )</t>
  </si>
  <si>
    <t>(1)</t>
  </si>
  <si>
    <t>MATERIALES COMPLEMENTARIOS PARA EXPOSITORES (indicar total -1- de la hoja materiales complementarios)</t>
  </si>
  <si>
    <t>MATERIALES COMPLEMENTARIOS PARA NECESIDADES PROPIAS DE IFEMA (indicar total -2- de la hoja materiales complementarios)</t>
  </si>
  <si>
    <t>COMPLEMENTOS IFEMA PARA PROYECTOS DISEÑO FERIAL (3)</t>
  </si>
  <si>
    <t>TOTALES COMPLEMENTOS EXPOSITOR+IFEMA+PROYECTOS DISEÑO FERIAL</t>
  </si>
  <si>
    <t>ANEXO IX -B-</t>
  </si>
  <si>
    <t>Modular B</t>
  </si>
  <si>
    <t>Modular F</t>
  </si>
  <si>
    <t>Modular Diseño Area Corporate 15m2</t>
  </si>
  <si>
    <t>Modular Diseño Area Corporate 25m2</t>
  </si>
  <si>
    <t>Modular Diseño Area Corporate 35m2</t>
  </si>
  <si>
    <t>Modular Diseño Area Corporate 48m2</t>
  </si>
  <si>
    <t>Modular Diseño Stándard Gr-Ex</t>
  </si>
  <si>
    <t>Modular Diseño Premium Gr-Ex</t>
  </si>
  <si>
    <t>Mostrador Stand Mini Start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</si>
</sst>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165" fontId="13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49" fontId="0" fillId="0" borderId="7" xfId="0" applyNumberFormat="1" applyBorder="1"/>
    <xf numFmtId="0" fontId="0" fillId="0" borderId="13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5" borderId="0" xfId="0" applyFill="1"/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4" fontId="10" fillId="0" borderId="6" xfId="0" applyNumberFormat="1" applyFont="1" applyBorder="1" applyAlignment="1">
      <alignment horizontal="center" vertical="center" wrapText="1"/>
    </xf>
    <xf numFmtId="4" fontId="9" fillId="0" borderId="2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4" fontId="8" fillId="0" borderId="16" xfId="0" applyNumberFormat="1" applyFont="1" applyBorder="1" applyAlignment="1">
      <alignment horizontal="center" vertical="center" wrapText="1"/>
    </xf>
    <xf numFmtId="4" fontId="8" fillId="7" borderId="25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7" xfId="0" applyNumberFormat="1" applyFont="1" applyBorder="1" applyAlignment="1">
      <alignment horizontal="center" vertical="center" wrapText="1"/>
    </xf>
    <xf numFmtId="4" fontId="8" fillId="7" borderId="27" xfId="0" applyNumberFormat="1" applyFont="1" applyFill="1" applyBorder="1" applyAlignment="1" applyProtection="1">
      <alignment horizontal="center" vertical="center" wrapText="1"/>
      <protection locked="0"/>
    </xf>
    <xf numFmtId="2" fontId="8" fillId="0" borderId="17" xfId="0" applyNumberFormat="1" applyFont="1" applyBorder="1" applyAlignment="1">
      <alignment horizontal="center" vertical="center"/>
    </xf>
    <xf numFmtId="0" fontId="10" fillId="0" borderId="0" xfId="0" applyFont="1"/>
    <xf numFmtId="4" fontId="8" fillId="0" borderId="35" xfId="0" applyNumberFormat="1" applyFont="1" applyBorder="1" applyAlignment="1">
      <alignment horizontal="center" vertical="center" wrapText="1"/>
    </xf>
    <xf numFmtId="4" fontId="8" fillId="7" borderId="3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5" fillId="0" borderId="39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6" xfId="1" applyFont="1" applyBorder="1" applyAlignment="1">
      <alignment horizontal="left" vertical="center" indent="1"/>
    </xf>
    <xf numFmtId="0" fontId="16" fillId="0" borderId="26" xfId="0" applyFont="1" applyBorder="1" applyAlignment="1">
      <alignment horizontal="left" vertical="center"/>
    </xf>
    <xf numFmtId="4" fontId="8" fillId="0" borderId="31" xfId="1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4" fontId="8" fillId="0" borderId="25" xfId="0" applyNumberFormat="1" applyFont="1" applyBorder="1" applyAlignment="1">
      <alignment horizontal="center" vertical="center"/>
    </xf>
    <xf numFmtId="0" fontId="12" fillId="0" borderId="17" xfId="1" applyFont="1" applyBorder="1" applyAlignment="1">
      <alignment horizontal="left" vertical="center" indent="1"/>
    </xf>
    <xf numFmtId="3" fontId="3" fillId="0" borderId="18" xfId="1" applyNumberFormat="1" applyBorder="1" applyAlignment="1">
      <alignment horizontal="left" vertical="center"/>
    </xf>
    <xf numFmtId="4" fontId="8" fillId="0" borderId="19" xfId="1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12" fillId="0" borderId="17" xfId="1" applyFont="1" applyBorder="1" applyAlignment="1">
      <alignment horizontal="left" vertical="center" wrapText="1" indent="1"/>
    </xf>
    <xf numFmtId="0" fontId="17" fillId="0" borderId="17" xfId="1" applyFont="1" applyBorder="1" applyAlignment="1">
      <alignment horizontal="left" vertical="center" wrapText="1" indent="1"/>
    </xf>
    <xf numFmtId="49" fontId="12" fillId="0" borderId="17" xfId="2" applyNumberFormat="1" applyFont="1" applyBorder="1" applyAlignment="1">
      <alignment horizontal="left" vertical="center" indent="1"/>
    </xf>
    <xf numFmtId="0" fontId="12" fillId="0" borderId="35" xfId="1" applyFont="1" applyBorder="1" applyAlignment="1">
      <alignment horizontal="left" vertical="center" indent="1"/>
    </xf>
    <xf numFmtId="0" fontId="16" fillId="0" borderId="21" xfId="0" applyFont="1" applyBorder="1" applyAlignment="1">
      <alignment horizontal="left" vertical="center"/>
    </xf>
    <xf numFmtId="4" fontId="8" fillId="0" borderId="36" xfId="1" applyNumberFormat="1" applyFont="1" applyBorder="1" applyAlignment="1">
      <alignment horizontal="center" vertical="center" wrapText="1"/>
    </xf>
    <xf numFmtId="4" fontId="8" fillId="0" borderId="36" xfId="0" applyNumberFormat="1" applyFont="1" applyBorder="1" applyAlignment="1">
      <alignment horizontal="center" vertical="center"/>
    </xf>
    <xf numFmtId="2" fontId="8" fillId="0" borderId="35" xfId="0" applyNumberFormat="1" applyFont="1" applyBorder="1" applyAlignment="1">
      <alignment horizontal="center" vertical="center"/>
    </xf>
    <xf numFmtId="4" fontId="8" fillId="8" borderId="30" xfId="0" applyNumberFormat="1" applyFont="1" applyFill="1" applyBorder="1" applyAlignment="1">
      <alignment horizontal="center" vertical="center"/>
    </xf>
    <xf numFmtId="4" fontId="8" fillId="6" borderId="42" xfId="0" applyNumberFormat="1" applyFont="1" applyFill="1" applyBorder="1" applyAlignment="1">
      <alignment horizontal="center" vertical="center"/>
    </xf>
    <xf numFmtId="0" fontId="17" fillId="8" borderId="40" xfId="1" applyFont="1" applyFill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10" xfId="0" applyFont="1" applyBorder="1" applyAlignment="1">
      <alignment horizontal="center" vertical="center" wrapText="1"/>
    </xf>
    <xf numFmtId="2" fontId="8" fillId="0" borderId="43" xfId="0" applyNumberFormat="1" applyFont="1" applyBorder="1" applyAlignment="1">
      <alignment horizontal="center" vertical="center"/>
    </xf>
    <xf numFmtId="2" fontId="8" fillId="0" borderId="3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4" fontId="0" fillId="3" borderId="0" xfId="0" applyNumberFormat="1" applyFill="1"/>
    <xf numFmtId="0" fontId="14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7" fillId="8" borderId="40" xfId="0" applyNumberFormat="1" applyFont="1" applyFill="1" applyBorder="1" applyAlignment="1">
      <alignment horizontal="center" vertical="center" wrapText="1"/>
    </xf>
    <xf numFmtId="4" fontId="17" fillId="8" borderId="41" xfId="0" applyNumberFormat="1" applyFont="1" applyFill="1" applyBorder="1" applyAlignment="1">
      <alignment horizontal="center" vertical="center" wrapText="1"/>
    </xf>
    <xf numFmtId="4" fontId="17" fillId="8" borderId="4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0" fillId="0" borderId="34" xfId="0" applyNumberFormat="1" applyBorder="1" applyAlignment="1">
      <alignment horizontal="center" vertical="center" wrapText="1"/>
    </xf>
    <xf numFmtId="4" fontId="0" fillId="0" borderId="37" xfId="0" applyNumberFormat="1" applyBorder="1" applyAlignment="1">
      <alignment horizontal="center" vertical="center" wrapText="1"/>
    </xf>
    <xf numFmtId="4" fontId="0" fillId="0" borderId="38" xfId="0" applyNumberForma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CY79"/>
  <sheetViews>
    <sheetView zoomScale="70" zoomScaleNormal="70" workbookViewId="0">
      <selection activeCell="D6" sqref="D6:D67"/>
    </sheetView>
  </sheetViews>
  <sheetFormatPr baseColWidth="10" defaultRowHeight="14.4" x14ac:dyDescent="0.3"/>
  <cols>
    <col min="1" max="1" width="90" customWidth="1"/>
    <col min="2" max="2" width="11.44140625" style="1" customWidth="1"/>
    <col min="3" max="3" width="6.109375" style="2" bestFit="1" customWidth="1"/>
    <col min="4" max="4" width="17.5546875" style="2" customWidth="1"/>
    <col min="5" max="5" width="16" style="2" customWidth="1"/>
    <col min="6" max="6" width="17.44140625" customWidth="1"/>
    <col min="7" max="8" width="20.44140625" customWidth="1"/>
    <col min="9" max="10" width="19.5546875" customWidth="1"/>
    <col min="11" max="11" width="24.44140625" style="3" customWidth="1"/>
    <col min="12" max="12" width="11.5546875" style="6" customWidth="1"/>
    <col min="13" max="103" width="11.44140625" style="6"/>
  </cols>
  <sheetData>
    <row r="1" spans="1:103" ht="17.399999999999999" x14ac:dyDescent="0.3">
      <c r="A1" s="76" t="s">
        <v>105</v>
      </c>
      <c r="B1" s="77"/>
      <c r="C1" s="77"/>
      <c r="D1" s="77"/>
      <c r="E1" s="77"/>
      <c r="F1" s="77"/>
      <c r="G1" s="77"/>
      <c r="H1" s="77"/>
      <c r="I1" s="77"/>
      <c r="J1" s="77"/>
      <c r="K1" s="78"/>
    </row>
    <row r="2" spans="1:103" ht="18.600000000000001" customHeight="1" thickBot="1" x14ac:dyDescent="0.35">
      <c r="A2" s="79" t="s">
        <v>71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03" ht="18.899999999999999" customHeight="1" thickBot="1" x14ac:dyDescent="0.35">
      <c r="A3" s="24"/>
      <c r="B3" s="25"/>
      <c r="C3" s="26"/>
      <c r="D3" s="27"/>
      <c r="E3" s="27"/>
    </row>
    <row r="4" spans="1:103" ht="126.75" customHeight="1" thickBot="1" x14ac:dyDescent="0.35">
      <c r="A4" s="28"/>
      <c r="B4" s="82" t="s">
        <v>11</v>
      </c>
      <c r="C4" s="83"/>
      <c r="D4" s="29" t="s">
        <v>5</v>
      </c>
      <c r="E4" s="29" t="s">
        <v>6</v>
      </c>
      <c r="F4" s="46" t="s">
        <v>7</v>
      </c>
      <c r="G4" s="73" t="s">
        <v>8</v>
      </c>
      <c r="H4" s="5" t="s">
        <v>98</v>
      </c>
      <c r="I4" s="29" t="s">
        <v>9</v>
      </c>
      <c r="J4" s="29" t="s">
        <v>10</v>
      </c>
      <c r="K4" s="29" t="s">
        <v>99</v>
      </c>
    </row>
    <row r="5" spans="1:103" ht="20.100000000000001" customHeight="1" thickBot="1" x14ac:dyDescent="0.35">
      <c r="A5" s="44" t="s">
        <v>83</v>
      </c>
      <c r="B5" s="45"/>
      <c r="C5" s="43"/>
      <c r="D5" s="42"/>
      <c r="E5" s="45"/>
      <c r="F5" s="46"/>
      <c r="G5" s="5"/>
      <c r="H5" s="5"/>
      <c r="I5" s="42"/>
      <c r="J5" s="42"/>
      <c r="K5" s="29"/>
    </row>
    <row r="6" spans="1:103" ht="20.100000000000001" customHeight="1" thickBot="1" x14ac:dyDescent="0.35">
      <c r="A6" s="47" t="s">
        <v>28</v>
      </c>
      <c r="B6" s="30">
        <v>69.328399999999988</v>
      </c>
      <c r="C6" s="48" t="s">
        <v>67</v>
      </c>
      <c r="D6" s="31"/>
      <c r="E6" s="49">
        <f t="shared" ref="E6:E67" si="0">ROUND(D6-(D6*0.2),2)</f>
        <v>0</v>
      </c>
      <c r="F6" s="50">
        <v>0</v>
      </c>
      <c r="G6" s="51">
        <v>0</v>
      </c>
      <c r="H6" s="51">
        <v>0</v>
      </c>
      <c r="I6" s="52">
        <f>F6*D6</f>
        <v>0</v>
      </c>
      <c r="J6" s="52">
        <f>E6*G6</f>
        <v>0</v>
      </c>
      <c r="K6" s="52">
        <f>E6*H6</f>
        <v>0</v>
      </c>
    </row>
    <row r="7" spans="1:103" ht="20.100000000000001" customHeight="1" thickBot="1" x14ac:dyDescent="0.35">
      <c r="A7" s="53" t="s">
        <v>47</v>
      </c>
      <c r="B7" s="32">
        <v>4.4763999999999999</v>
      </c>
      <c r="C7" s="54" t="s">
        <v>67</v>
      </c>
      <c r="D7" s="33"/>
      <c r="E7" s="55">
        <f t="shared" si="0"/>
        <v>0</v>
      </c>
      <c r="F7" s="56">
        <v>0</v>
      </c>
      <c r="G7" s="34">
        <v>0</v>
      </c>
      <c r="H7" s="71">
        <v>0</v>
      </c>
      <c r="I7" s="52">
        <f t="shared" ref="I7:I67" si="1">F7*D7</f>
        <v>0</v>
      </c>
      <c r="J7" s="52">
        <f t="shared" ref="J7:J67" si="2">E7*G7</f>
        <v>0</v>
      </c>
      <c r="K7" s="52">
        <f t="shared" ref="K7:K67" si="3">E7*H7</f>
        <v>0</v>
      </c>
    </row>
    <row r="8" spans="1:103" ht="30.6" thickBot="1" x14ac:dyDescent="0.35">
      <c r="A8" s="58" t="s">
        <v>84</v>
      </c>
      <c r="B8" s="32">
        <v>7.8864000000000001</v>
      </c>
      <c r="C8" s="54" t="s">
        <v>67</v>
      </c>
      <c r="D8" s="33"/>
      <c r="E8" s="55">
        <f t="shared" si="0"/>
        <v>0</v>
      </c>
      <c r="F8" s="56">
        <v>6</v>
      </c>
      <c r="G8" s="34">
        <v>0</v>
      </c>
      <c r="H8" s="71">
        <v>0</v>
      </c>
      <c r="I8" s="52">
        <f t="shared" si="1"/>
        <v>0</v>
      </c>
      <c r="J8" s="52">
        <f t="shared" si="2"/>
        <v>0</v>
      </c>
      <c r="K8" s="52">
        <f t="shared" si="3"/>
        <v>0</v>
      </c>
    </row>
    <row r="9" spans="1:103" ht="37.950000000000003" customHeight="1" thickBot="1" x14ac:dyDescent="0.35">
      <c r="A9" s="58" t="s">
        <v>85</v>
      </c>
      <c r="B9" s="32">
        <v>5.2576000000000001</v>
      </c>
      <c r="C9" s="54" t="s">
        <v>67</v>
      </c>
      <c r="D9" s="33"/>
      <c r="E9" s="55">
        <f t="shared" si="0"/>
        <v>0</v>
      </c>
      <c r="F9" s="56">
        <v>4</v>
      </c>
      <c r="G9" s="34">
        <v>0</v>
      </c>
      <c r="H9" s="71">
        <v>0</v>
      </c>
      <c r="I9" s="52">
        <f t="shared" si="1"/>
        <v>0</v>
      </c>
      <c r="J9" s="52">
        <f t="shared" si="2"/>
        <v>0</v>
      </c>
      <c r="K9" s="52">
        <f t="shared" si="3"/>
        <v>0</v>
      </c>
    </row>
    <row r="10" spans="1:103" ht="30.6" thickBot="1" x14ac:dyDescent="0.35">
      <c r="A10" s="58" t="s">
        <v>86</v>
      </c>
      <c r="B10" s="32">
        <v>6.5843999999999996</v>
      </c>
      <c r="C10" s="54" t="s">
        <v>67</v>
      </c>
      <c r="D10" s="33"/>
      <c r="E10" s="55">
        <f t="shared" si="0"/>
        <v>0</v>
      </c>
      <c r="F10" s="56">
        <v>3</v>
      </c>
      <c r="G10" s="34">
        <v>0</v>
      </c>
      <c r="H10" s="71">
        <v>0</v>
      </c>
      <c r="I10" s="52">
        <f t="shared" si="1"/>
        <v>0</v>
      </c>
      <c r="J10" s="52">
        <f t="shared" si="2"/>
        <v>0</v>
      </c>
      <c r="K10" s="52">
        <f t="shared" si="3"/>
        <v>0</v>
      </c>
    </row>
    <row r="11" spans="1:103" s="4" customFormat="1" ht="20.100000000000001" customHeight="1" thickBot="1" x14ac:dyDescent="0.35">
      <c r="A11" s="58" t="s">
        <v>48</v>
      </c>
      <c r="B11" s="32">
        <v>23.510400000000001</v>
      </c>
      <c r="C11" s="54" t="s">
        <v>68</v>
      </c>
      <c r="D11" s="33"/>
      <c r="E11" s="55">
        <f t="shared" si="0"/>
        <v>0</v>
      </c>
      <c r="F11" s="56">
        <v>0</v>
      </c>
      <c r="G11" s="34">
        <v>0</v>
      </c>
      <c r="H11" s="71">
        <v>0</v>
      </c>
      <c r="I11" s="52">
        <f t="shared" si="1"/>
        <v>0</v>
      </c>
      <c r="J11" s="52">
        <f t="shared" si="2"/>
        <v>0</v>
      </c>
      <c r="K11" s="52">
        <f t="shared" si="3"/>
        <v>0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</row>
    <row r="12" spans="1:103" ht="20.100000000000001" customHeight="1" thickBot="1" x14ac:dyDescent="0.35">
      <c r="A12" s="58" t="s">
        <v>29</v>
      </c>
      <c r="B12" s="32">
        <v>4.2035999999999998</v>
      </c>
      <c r="C12" s="57" t="s">
        <v>0</v>
      </c>
      <c r="D12" s="33"/>
      <c r="E12" s="55">
        <f t="shared" si="0"/>
        <v>0</v>
      </c>
      <c r="F12" s="56">
        <v>0</v>
      </c>
      <c r="G12" s="34">
        <v>0</v>
      </c>
      <c r="H12" s="71">
        <v>0</v>
      </c>
      <c r="I12" s="52">
        <f t="shared" si="1"/>
        <v>0</v>
      </c>
      <c r="J12" s="52">
        <f t="shared" si="2"/>
        <v>0</v>
      </c>
      <c r="K12" s="52">
        <f t="shared" si="3"/>
        <v>0</v>
      </c>
    </row>
    <row r="13" spans="1:103" ht="20.100000000000001" customHeight="1" thickBot="1" x14ac:dyDescent="0.35">
      <c r="A13" s="58" t="s">
        <v>30</v>
      </c>
      <c r="B13" s="32">
        <v>23.783200000000001</v>
      </c>
      <c r="C13" s="54" t="s">
        <v>68</v>
      </c>
      <c r="D13" s="33"/>
      <c r="E13" s="55">
        <f t="shared" si="0"/>
        <v>0</v>
      </c>
      <c r="F13" s="56">
        <v>0</v>
      </c>
      <c r="G13" s="34">
        <v>4</v>
      </c>
      <c r="H13" s="71">
        <v>0</v>
      </c>
      <c r="I13" s="52">
        <f t="shared" si="1"/>
        <v>0</v>
      </c>
      <c r="J13" s="52">
        <f t="shared" si="2"/>
        <v>0</v>
      </c>
      <c r="K13" s="52">
        <f t="shared" si="3"/>
        <v>0</v>
      </c>
    </row>
    <row r="14" spans="1:103" ht="30.6" thickBot="1" x14ac:dyDescent="0.35">
      <c r="A14" s="58" t="s">
        <v>72</v>
      </c>
      <c r="B14" s="32">
        <v>9.4611999999999998</v>
      </c>
      <c r="C14" s="54" t="s">
        <v>67</v>
      </c>
      <c r="D14" s="33"/>
      <c r="E14" s="55">
        <f t="shared" si="0"/>
        <v>0</v>
      </c>
      <c r="F14" s="56">
        <v>0</v>
      </c>
      <c r="G14" s="34">
        <v>0</v>
      </c>
      <c r="H14" s="71">
        <v>0</v>
      </c>
      <c r="I14" s="52">
        <f t="shared" si="1"/>
        <v>0</v>
      </c>
      <c r="J14" s="52">
        <f t="shared" si="2"/>
        <v>0</v>
      </c>
      <c r="K14" s="52">
        <f t="shared" si="3"/>
        <v>0</v>
      </c>
    </row>
    <row r="15" spans="1:103" ht="30.6" thickBot="1" x14ac:dyDescent="0.35">
      <c r="A15" s="58" t="s">
        <v>74</v>
      </c>
      <c r="B15" s="32">
        <v>21.3032</v>
      </c>
      <c r="C15" s="54" t="s">
        <v>67</v>
      </c>
      <c r="D15" s="33"/>
      <c r="E15" s="55">
        <f t="shared" si="0"/>
        <v>0</v>
      </c>
      <c r="F15" s="56">
        <v>0</v>
      </c>
      <c r="G15" s="34">
        <v>0</v>
      </c>
      <c r="H15" s="71">
        <v>0</v>
      </c>
      <c r="I15" s="52">
        <f t="shared" si="1"/>
        <v>0</v>
      </c>
      <c r="J15" s="52">
        <f t="shared" si="2"/>
        <v>0</v>
      </c>
      <c r="K15" s="52">
        <f t="shared" si="3"/>
        <v>0</v>
      </c>
    </row>
    <row r="16" spans="1:103" ht="30" customHeight="1" thickBot="1" x14ac:dyDescent="0.35">
      <c r="A16" s="58" t="s">
        <v>75</v>
      </c>
      <c r="B16" s="32">
        <v>31.954799999999999</v>
      </c>
      <c r="C16" s="54" t="s">
        <v>67</v>
      </c>
      <c r="D16" s="33"/>
      <c r="E16" s="55">
        <f t="shared" si="0"/>
        <v>0</v>
      </c>
      <c r="F16" s="56">
        <v>0</v>
      </c>
      <c r="G16" s="34">
        <v>0</v>
      </c>
      <c r="H16" s="71">
        <v>0</v>
      </c>
      <c r="I16" s="52">
        <f t="shared" si="1"/>
        <v>0</v>
      </c>
      <c r="J16" s="52">
        <f t="shared" si="2"/>
        <v>0</v>
      </c>
      <c r="K16" s="52">
        <f t="shared" si="3"/>
        <v>0</v>
      </c>
    </row>
    <row r="17" spans="1:103" s="4" customFormat="1" ht="30" customHeight="1" thickBot="1" x14ac:dyDescent="0.35">
      <c r="A17" s="58" t="s">
        <v>73</v>
      </c>
      <c r="B17" s="32">
        <v>14.197999999999999</v>
      </c>
      <c r="C17" s="54" t="s">
        <v>67</v>
      </c>
      <c r="D17" s="33"/>
      <c r="E17" s="55">
        <f t="shared" si="0"/>
        <v>0</v>
      </c>
      <c r="F17" s="56">
        <v>0</v>
      </c>
      <c r="G17" s="34">
        <v>0</v>
      </c>
      <c r="H17" s="71">
        <v>0</v>
      </c>
      <c r="I17" s="52">
        <f t="shared" si="1"/>
        <v>0</v>
      </c>
      <c r="J17" s="52">
        <f t="shared" si="2"/>
        <v>0</v>
      </c>
      <c r="K17" s="52">
        <f t="shared" si="3"/>
        <v>0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</row>
    <row r="18" spans="1:103" s="4" customFormat="1" ht="30" customHeight="1" thickBot="1" x14ac:dyDescent="0.35">
      <c r="A18" s="53" t="s">
        <v>87</v>
      </c>
      <c r="B18" s="32">
        <v>12.5116</v>
      </c>
      <c r="C18" s="54" t="s">
        <v>68</v>
      </c>
      <c r="D18" s="33"/>
      <c r="E18" s="55">
        <f t="shared" si="0"/>
        <v>0</v>
      </c>
      <c r="F18" s="56">
        <v>0</v>
      </c>
      <c r="G18" s="34">
        <v>0</v>
      </c>
      <c r="H18" s="71">
        <v>0</v>
      </c>
      <c r="I18" s="52">
        <f t="shared" si="1"/>
        <v>0</v>
      </c>
      <c r="J18" s="52">
        <f t="shared" si="2"/>
        <v>0</v>
      </c>
      <c r="K18" s="52">
        <f t="shared" si="3"/>
        <v>0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</row>
    <row r="19" spans="1:103" ht="20.100000000000001" customHeight="1" thickBot="1" x14ac:dyDescent="0.35">
      <c r="A19" s="53" t="s">
        <v>49</v>
      </c>
      <c r="B19" s="32">
        <v>82.509600000000006</v>
      </c>
      <c r="C19" s="54" t="s">
        <v>67</v>
      </c>
      <c r="D19" s="33"/>
      <c r="E19" s="55">
        <f t="shared" si="0"/>
        <v>0</v>
      </c>
      <c r="F19" s="56">
        <v>0</v>
      </c>
      <c r="G19" s="34">
        <v>0</v>
      </c>
      <c r="H19" s="71">
        <v>0</v>
      </c>
      <c r="I19" s="52">
        <f t="shared" si="1"/>
        <v>0</v>
      </c>
      <c r="J19" s="52">
        <f t="shared" si="2"/>
        <v>0</v>
      </c>
      <c r="K19" s="52">
        <f t="shared" si="3"/>
        <v>0</v>
      </c>
    </row>
    <row r="20" spans="1:103" ht="20.100000000000001" customHeight="1" thickBot="1" x14ac:dyDescent="0.35">
      <c r="A20" s="58" t="s">
        <v>50</v>
      </c>
      <c r="B20" s="32">
        <v>16.43</v>
      </c>
      <c r="C20" s="57" t="s">
        <v>67</v>
      </c>
      <c r="D20" s="33"/>
      <c r="E20" s="55">
        <f t="shared" si="0"/>
        <v>0</v>
      </c>
      <c r="F20" s="56">
        <v>0</v>
      </c>
      <c r="G20" s="34">
        <v>0</v>
      </c>
      <c r="H20" s="71">
        <v>0</v>
      </c>
      <c r="I20" s="52">
        <f t="shared" si="1"/>
        <v>0</v>
      </c>
      <c r="J20" s="52">
        <f t="shared" si="2"/>
        <v>0</v>
      </c>
      <c r="K20" s="52">
        <f t="shared" si="3"/>
        <v>0</v>
      </c>
    </row>
    <row r="21" spans="1:103" ht="20.100000000000001" customHeight="1" thickBot="1" x14ac:dyDescent="0.35">
      <c r="A21" s="59" t="s">
        <v>51</v>
      </c>
      <c r="B21" s="32">
        <v>16.43</v>
      </c>
      <c r="C21" s="57" t="s">
        <v>67</v>
      </c>
      <c r="D21" s="33"/>
      <c r="E21" s="55">
        <f t="shared" si="0"/>
        <v>0</v>
      </c>
      <c r="F21" s="56">
        <v>0</v>
      </c>
      <c r="G21" s="34">
        <v>0</v>
      </c>
      <c r="H21" s="71">
        <v>0</v>
      </c>
      <c r="I21" s="52">
        <f t="shared" si="1"/>
        <v>0</v>
      </c>
      <c r="J21" s="52">
        <f t="shared" si="2"/>
        <v>0</v>
      </c>
      <c r="K21" s="52">
        <f t="shared" si="3"/>
        <v>0</v>
      </c>
    </row>
    <row r="22" spans="1:103" s="4" customFormat="1" ht="31.5" customHeight="1" thickBot="1" x14ac:dyDescent="0.35">
      <c r="A22" s="58" t="s">
        <v>52</v>
      </c>
      <c r="B22" s="32">
        <v>16.43</v>
      </c>
      <c r="C22" s="57" t="s">
        <v>67</v>
      </c>
      <c r="D22" s="33"/>
      <c r="E22" s="55">
        <f t="shared" si="0"/>
        <v>0</v>
      </c>
      <c r="F22" s="56">
        <v>0</v>
      </c>
      <c r="G22" s="34">
        <v>0</v>
      </c>
      <c r="H22" s="71">
        <v>0</v>
      </c>
      <c r="I22" s="52">
        <f t="shared" si="1"/>
        <v>0</v>
      </c>
      <c r="J22" s="52">
        <f t="shared" si="2"/>
        <v>0</v>
      </c>
      <c r="K22" s="52">
        <f t="shared" si="3"/>
        <v>0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</row>
    <row r="23" spans="1:103" ht="35.25" customHeight="1" thickBot="1" x14ac:dyDescent="0.35">
      <c r="A23" s="53" t="s">
        <v>31</v>
      </c>
      <c r="B23" s="32">
        <v>31.756399999999999</v>
      </c>
      <c r="C23" s="57" t="s">
        <v>67</v>
      </c>
      <c r="D23" s="33"/>
      <c r="E23" s="55">
        <f t="shared" si="0"/>
        <v>0</v>
      </c>
      <c r="F23" s="56">
        <v>0</v>
      </c>
      <c r="G23" s="34">
        <v>0</v>
      </c>
      <c r="H23" s="71">
        <v>0</v>
      </c>
      <c r="I23" s="52">
        <f t="shared" si="1"/>
        <v>0</v>
      </c>
      <c r="J23" s="52">
        <f t="shared" si="2"/>
        <v>0</v>
      </c>
      <c r="K23" s="52">
        <f t="shared" si="3"/>
        <v>0</v>
      </c>
    </row>
    <row r="24" spans="1:103" ht="20.100000000000001" customHeight="1" thickBot="1" x14ac:dyDescent="0.35">
      <c r="A24" s="53" t="s">
        <v>33</v>
      </c>
      <c r="B24" s="32">
        <v>31.756399999999999</v>
      </c>
      <c r="C24" s="57" t="s">
        <v>67</v>
      </c>
      <c r="D24" s="33"/>
      <c r="E24" s="55">
        <f t="shared" si="0"/>
        <v>0</v>
      </c>
      <c r="F24" s="56">
        <v>0</v>
      </c>
      <c r="G24" s="34">
        <v>0</v>
      </c>
      <c r="H24" s="71">
        <v>0</v>
      </c>
      <c r="I24" s="52">
        <f t="shared" si="1"/>
        <v>0</v>
      </c>
      <c r="J24" s="52">
        <f t="shared" si="2"/>
        <v>0</v>
      </c>
      <c r="K24" s="52">
        <f t="shared" si="3"/>
        <v>0</v>
      </c>
    </row>
    <row r="25" spans="1:103" ht="20.100000000000001" customHeight="1" thickBot="1" x14ac:dyDescent="0.35">
      <c r="A25" s="53" t="s">
        <v>32</v>
      </c>
      <c r="B25" s="32">
        <v>31.756399999999999</v>
      </c>
      <c r="C25" s="57" t="s">
        <v>67</v>
      </c>
      <c r="D25" s="33"/>
      <c r="E25" s="55">
        <f t="shared" si="0"/>
        <v>0</v>
      </c>
      <c r="F25" s="56">
        <v>0</v>
      </c>
      <c r="G25" s="34">
        <v>0</v>
      </c>
      <c r="H25" s="71">
        <v>0</v>
      </c>
      <c r="I25" s="52">
        <f t="shared" si="1"/>
        <v>0</v>
      </c>
      <c r="J25" s="52">
        <f t="shared" si="2"/>
        <v>0</v>
      </c>
      <c r="K25" s="52">
        <f t="shared" si="3"/>
        <v>0</v>
      </c>
    </row>
    <row r="26" spans="1:103" ht="20.100000000000001" customHeight="1" thickBot="1" x14ac:dyDescent="0.35">
      <c r="A26" s="53" t="s">
        <v>77</v>
      </c>
      <c r="B26" s="32">
        <v>56.370400000000004</v>
      </c>
      <c r="C26" s="54" t="s">
        <v>67</v>
      </c>
      <c r="D26" s="33"/>
      <c r="E26" s="55">
        <f t="shared" si="0"/>
        <v>0</v>
      </c>
      <c r="F26" s="56">
        <v>5</v>
      </c>
      <c r="G26" s="34">
        <v>0</v>
      </c>
      <c r="H26" s="71">
        <v>0</v>
      </c>
      <c r="I26" s="52">
        <f t="shared" si="1"/>
        <v>0</v>
      </c>
      <c r="J26" s="52">
        <f t="shared" si="2"/>
        <v>0</v>
      </c>
      <c r="K26" s="52">
        <f t="shared" si="3"/>
        <v>0</v>
      </c>
    </row>
    <row r="27" spans="1:103" s="4" customFormat="1" ht="18" thickBot="1" x14ac:dyDescent="0.35">
      <c r="A27" s="53" t="s">
        <v>76</v>
      </c>
      <c r="B27" s="32">
        <v>49.017200000000003</v>
      </c>
      <c r="C27" s="54" t="s">
        <v>67</v>
      </c>
      <c r="D27" s="33"/>
      <c r="E27" s="55">
        <f t="shared" si="0"/>
        <v>0</v>
      </c>
      <c r="F27" s="56">
        <v>5</v>
      </c>
      <c r="G27" s="34">
        <v>0</v>
      </c>
      <c r="H27" s="71">
        <v>0</v>
      </c>
      <c r="I27" s="52">
        <f t="shared" si="1"/>
        <v>0</v>
      </c>
      <c r="J27" s="52">
        <f t="shared" si="2"/>
        <v>0</v>
      </c>
      <c r="K27" s="52">
        <f t="shared" si="3"/>
        <v>0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</row>
    <row r="28" spans="1:103" ht="20.100000000000001" customHeight="1" thickBot="1" x14ac:dyDescent="0.35">
      <c r="A28" s="53" t="s">
        <v>88</v>
      </c>
      <c r="B28" s="32">
        <v>37.200000000000003</v>
      </c>
      <c r="C28" s="54" t="s">
        <v>89</v>
      </c>
      <c r="D28" s="33"/>
      <c r="E28" s="55">
        <f t="shared" si="0"/>
        <v>0</v>
      </c>
      <c r="F28" s="56">
        <v>0</v>
      </c>
      <c r="G28" s="34">
        <v>0</v>
      </c>
      <c r="H28" s="71">
        <v>0</v>
      </c>
      <c r="I28" s="52">
        <f t="shared" si="1"/>
        <v>0</v>
      </c>
      <c r="J28" s="52">
        <f t="shared" si="2"/>
        <v>0</v>
      </c>
      <c r="K28" s="52">
        <f t="shared" si="3"/>
        <v>0</v>
      </c>
    </row>
    <row r="29" spans="1:103" ht="20.100000000000001" customHeight="1" thickBot="1" x14ac:dyDescent="0.35">
      <c r="A29" s="53" t="s">
        <v>34</v>
      </c>
      <c r="B29" s="32">
        <v>32.785600000000002</v>
      </c>
      <c r="C29" s="54" t="s">
        <v>67</v>
      </c>
      <c r="D29" s="33"/>
      <c r="E29" s="55">
        <f t="shared" si="0"/>
        <v>0</v>
      </c>
      <c r="F29" s="56">
        <v>0</v>
      </c>
      <c r="G29" s="34">
        <v>6</v>
      </c>
      <c r="H29" s="71">
        <v>0</v>
      </c>
      <c r="I29" s="52">
        <f t="shared" si="1"/>
        <v>0</v>
      </c>
      <c r="J29" s="52">
        <f t="shared" si="2"/>
        <v>0</v>
      </c>
      <c r="K29" s="52">
        <f t="shared" si="3"/>
        <v>0</v>
      </c>
    </row>
    <row r="30" spans="1:103" ht="20.100000000000001" customHeight="1" thickBot="1" x14ac:dyDescent="0.35">
      <c r="A30" s="53" t="s">
        <v>1</v>
      </c>
      <c r="B30" s="32">
        <v>5.58</v>
      </c>
      <c r="C30" s="57" t="s">
        <v>0</v>
      </c>
      <c r="D30" s="33"/>
      <c r="E30" s="55">
        <f t="shared" si="0"/>
        <v>0</v>
      </c>
      <c r="F30" s="56">
        <v>0</v>
      </c>
      <c r="G30" s="34">
        <v>0</v>
      </c>
      <c r="H30" s="71">
        <v>0</v>
      </c>
      <c r="I30" s="52">
        <f t="shared" si="1"/>
        <v>0</v>
      </c>
      <c r="J30" s="52">
        <f t="shared" si="2"/>
        <v>0</v>
      </c>
      <c r="K30" s="52">
        <f t="shared" si="3"/>
        <v>0</v>
      </c>
    </row>
    <row r="31" spans="1:103" ht="20.100000000000001" customHeight="1" thickBot="1" x14ac:dyDescent="0.35">
      <c r="A31" s="53" t="s">
        <v>53</v>
      </c>
      <c r="B31" s="32">
        <v>38.291199999999996</v>
      </c>
      <c r="C31" s="54" t="s">
        <v>67</v>
      </c>
      <c r="D31" s="33"/>
      <c r="E31" s="55">
        <f t="shared" si="0"/>
        <v>0</v>
      </c>
      <c r="F31" s="56">
        <v>0</v>
      </c>
      <c r="G31" s="34">
        <v>0</v>
      </c>
      <c r="H31" s="71">
        <v>0</v>
      </c>
      <c r="I31" s="52">
        <f t="shared" si="1"/>
        <v>0</v>
      </c>
      <c r="J31" s="52">
        <f t="shared" si="2"/>
        <v>0</v>
      </c>
      <c r="K31" s="52">
        <f t="shared" si="3"/>
        <v>0</v>
      </c>
    </row>
    <row r="32" spans="1:103" ht="20.100000000000001" customHeight="1" thickBot="1" x14ac:dyDescent="0.35">
      <c r="A32" s="53" t="s">
        <v>35</v>
      </c>
      <c r="B32" s="32">
        <v>77.921599999999998</v>
      </c>
      <c r="C32" s="57" t="s">
        <v>67</v>
      </c>
      <c r="D32" s="33"/>
      <c r="E32" s="55">
        <f t="shared" si="0"/>
        <v>0</v>
      </c>
      <c r="F32" s="56">
        <v>0</v>
      </c>
      <c r="G32" s="34">
        <v>0</v>
      </c>
      <c r="H32" s="71">
        <v>0</v>
      </c>
      <c r="I32" s="52">
        <f t="shared" si="1"/>
        <v>0</v>
      </c>
      <c r="J32" s="52">
        <f t="shared" si="2"/>
        <v>0</v>
      </c>
      <c r="K32" s="52">
        <f t="shared" si="3"/>
        <v>0</v>
      </c>
    </row>
    <row r="33" spans="1:103" ht="20.100000000000001" customHeight="1" thickBot="1" x14ac:dyDescent="0.35">
      <c r="A33" s="53" t="s">
        <v>54</v>
      </c>
      <c r="B33" s="32">
        <v>54.708799999999997</v>
      </c>
      <c r="C33" s="57" t="s">
        <v>67</v>
      </c>
      <c r="D33" s="33"/>
      <c r="E33" s="55">
        <f t="shared" si="0"/>
        <v>0</v>
      </c>
      <c r="F33" s="56">
        <v>0</v>
      </c>
      <c r="G33" s="34">
        <v>0</v>
      </c>
      <c r="H33" s="71">
        <v>0</v>
      </c>
      <c r="I33" s="52">
        <f t="shared" si="1"/>
        <v>0</v>
      </c>
      <c r="J33" s="52">
        <f t="shared" si="2"/>
        <v>0</v>
      </c>
      <c r="K33" s="52">
        <f t="shared" si="3"/>
        <v>0</v>
      </c>
    </row>
    <row r="34" spans="1:103" s="19" customFormat="1" ht="20.100000000000001" customHeight="1" thickBot="1" x14ac:dyDescent="0.35">
      <c r="A34" s="53" t="s">
        <v>36</v>
      </c>
      <c r="B34" s="32">
        <v>34.658000000000001</v>
      </c>
      <c r="C34" s="57" t="s">
        <v>68</v>
      </c>
      <c r="D34" s="33"/>
      <c r="E34" s="55">
        <f t="shared" si="0"/>
        <v>0</v>
      </c>
      <c r="F34" s="56">
        <v>0</v>
      </c>
      <c r="G34" s="34">
        <v>0</v>
      </c>
      <c r="H34" s="71">
        <v>74</v>
      </c>
      <c r="I34" s="52">
        <f t="shared" si="1"/>
        <v>0</v>
      </c>
      <c r="J34" s="52">
        <f t="shared" si="2"/>
        <v>0</v>
      </c>
      <c r="K34" s="52">
        <f t="shared" si="3"/>
        <v>0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</row>
    <row r="35" spans="1:103" s="19" customFormat="1" ht="20.100000000000001" customHeight="1" thickBot="1" x14ac:dyDescent="0.35">
      <c r="A35" s="53" t="s">
        <v>37</v>
      </c>
      <c r="B35" s="32">
        <v>52.005600000000001</v>
      </c>
      <c r="C35" s="57" t="s">
        <v>68</v>
      </c>
      <c r="D35" s="33"/>
      <c r="E35" s="55">
        <f t="shared" si="0"/>
        <v>0</v>
      </c>
      <c r="F35" s="56">
        <v>0</v>
      </c>
      <c r="G35" s="34">
        <v>0</v>
      </c>
      <c r="H35" s="71">
        <v>85</v>
      </c>
      <c r="I35" s="52">
        <f t="shared" si="1"/>
        <v>0</v>
      </c>
      <c r="J35" s="52">
        <f t="shared" si="2"/>
        <v>0</v>
      </c>
      <c r="K35" s="52">
        <f t="shared" si="3"/>
        <v>0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</row>
    <row r="36" spans="1:103" ht="20.100000000000001" customHeight="1" thickBot="1" x14ac:dyDescent="0.35">
      <c r="A36" s="53" t="s">
        <v>38</v>
      </c>
      <c r="B36" s="32">
        <v>69.328399999999988</v>
      </c>
      <c r="C36" s="57" t="s">
        <v>68</v>
      </c>
      <c r="D36" s="33"/>
      <c r="E36" s="55">
        <f t="shared" si="0"/>
        <v>0</v>
      </c>
      <c r="F36" s="56">
        <v>0</v>
      </c>
      <c r="G36" s="34">
        <v>0</v>
      </c>
      <c r="H36" s="71">
        <v>20</v>
      </c>
      <c r="I36" s="52">
        <f t="shared" si="1"/>
        <v>0</v>
      </c>
      <c r="J36" s="52">
        <f t="shared" si="2"/>
        <v>0</v>
      </c>
      <c r="K36" s="52">
        <f t="shared" si="3"/>
        <v>0</v>
      </c>
    </row>
    <row r="37" spans="1:103" ht="20.100000000000001" customHeight="1" thickBot="1" x14ac:dyDescent="0.35">
      <c r="A37" s="53" t="s">
        <v>39</v>
      </c>
      <c r="B37" s="32">
        <v>86.663600000000002</v>
      </c>
      <c r="C37" s="54" t="s">
        <v>68</v>
      </c>
      <c r="D37" s="33"/>
      <c r="E37" s="55">
        <f t="shared" si="0"/>
        <v>0</v>
      </c>
      <c r="F37" s="56">
        <v>0</v>
      </c>
      <c r="G37" s="34">
        <v>0</v>
      </c>
      <c r="H37" s="71">
        <v>0</v>
      </c>
      <c r="I37" s="52">
        <f t="shared" si="1"/>
        <v>0</v>
      </c>
      <c r="J37" s="52">
        <f t="shared" si="2"/>
        <v>0</v>
      </c>
      <c r="K37" s="52">
        <f t="shared" si="3"/>
        <v>0</v>
      </c>
    </row>
    <row r="38" spans="1:103" s="4" customFormat="1" ht="20.100000000000001" customHeight="1" thickBot="1" x14ac:dyDescent="0.35">
      <c r="A38" s="53" t="s">
        <v>55</v>
      </c>
      <c r="B38" s="32">
        <v>60.1648</v>
      </c>
      <c r="C38" s="54" t="s">
        <v>68</v>
      </c>
      <c r="D38" s="33"/>
      <c r="E38" s="55">
        <f t="shared" si="0"/>
        <v>0</v>
      </c>
      <c r="F38" s="56">
        <v>0</v>
      </c>
      <c r="G38" s="34">
        <v>0</v>
      </c>
      <c r="H38" s="71">
        <v>0</v>
      </c>
      <c r="I38" s="52">
        <f t="shared" si="1"/>
        <v>0</v>
      </c>
      <c r="J38" s="52">
        <f t="shared" si="2"/>
        <v>0</v>
      </c>
      <c r="K38" s="52">
        <f t="shared" si="3"/>
        <v>0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</row>
    <row r="39" spans="1:103" s="4" customFormat="1" ht="20.100000000000001" customHeight="1" thickBot="1" x14ac:dyDescent="0.35">
      <c r="A39" s="53" t="s">
        <v>40</v>
      </c>
      <c r="B39" s="32">
        <v>20.794799999999999</v>
      </c>
      <c r="C39" s="54" t="s">
        <v>68</v>
      </c>
      <c r="D39" s="33"/>
      <c r="E39" s="55">
        <f t="shared" si="0"/>
        <v>0</v>
      </c>
      <c r="F39" s="56">
        <v>0</v>
      </c>
      <c r="G39" s="34">
        <v>0</v>
      </c>
      <c r="H39" s="71">
        <v>0</v>
      </c>
      <c r="I39" s="52">
        <f t="shared" si="1"/>
        <v>0</v>
      </c>
      <c r="J39" s="52">
        <f t="shared" si="2"/>
        <v>0</v>
      </c>
      <c r="K39" s="52">
        <f t="shared" si="3"/>
        <v>0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</row>
    <row r="40" spans="1:103" s="4" customFormat="1" ht="20.100000000000001" customHeight="1" thickBot="1" x14ac:dyDescent="0.35">
      <c r="A40" s="53" t="s">
        <v>41</v>
      </c>
      <c r="B40" s="32">
        <v>41.601999999999997</v>
      </c>
      <c r="C40" s="54" t="s">
        <v>68</v>
      </c>
      <c r="D40" s="33"/>
      <c r="E40" s="55">
        <f t="shared" si="0"/>
        <v>0</v>
      </c>
      <c r="F40" s="56">
        <v>0</v>
      </c>
      <c r="G40" s="34">
        <v>0</v>
      </c>
      <c r="H40" s="71">
        <v>0</v>
      </c>
      <c r="I40" s="52">
        <f t="shared" si="1"/>
        <v>0</v>
      </c>
      <c r="J40" s="52">
        <f t="shared" si="2"/>
        <v>0</v>
      </c>
      <c r="K40" s="52">
        <f t="shared" si="3"/>
        <v>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</row>
    <row r="41" spans="1:103" s="4" customFormat="1" ht="20.100000000000001" customHeight="1" thickBot="1" x14ac:dyDescent="0.35">
      <c r="A41" s="60" t="s">
        <v>42</v>
      </c>
      <c r="B41" s="32">
        <v>52.005600000000001</v>
      </c>
      <c r="C41" s="54" t="s">
        <v>68</v>
      </c>
      <c r="D41" s="33"/>
      <c r="E41" s="55">
        <f t="shared" si="0"/>
        <v>0</v>
      </c>
      <c r="F41" s="56">
        <v>0</v>
      </c>
      <c r="G41" s="34">
        <v>0</v>
      </c>
      <c r="H41" s="71">
        <v>0</v>
      </c>
      <c r="I41" s="52">
        <f t="shared" si="1"/>
        <v>0</v>
      </c>
      <c r="J41" s="52">
        <f t="shared" si="2"/>
        <v>0</v>
      </c>
      <c r="K41" s="52">
        <f t="shared" si="3"/>
        <v>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</row>
    <row r="42" spans="1:103" ht="20.100000000000001" customHeight="1" thickBot="1" x14ac:dyDescent="0.35">
      <c r="A42" s="60" t="s">
        <v>43</v>
      </c>
      <c r="B42" s="32">
        <v>62.396799999999999</v>
      </c>
      <c r="C42" s="57" t="s">
        <v>68</v>
      </c>
      <c r="D42" s="33"/>
      <c r="E42" s="55">
        <f t="shared" si="0"/>
        <v>0</v>
      </c>
      <c r="F42" s="56">
        <v>0</v>
      </c>
      <c r="G42" s="34">
        <v>0</v>
      </c>
      <c r="H42" s="71">
        <v>0</v>
      </c>
      <c r="I42" s="52">
        <f t="shared" si="1"/>
        <v>0</v>
      </c>
      <c r="J42" s="52">
        <f t="shared" si="2"/>
        <v>0</v>
      </c>
      <c r="K42" s="52">
        <f t="shared" si="3"/>
        <v>0</v>
      </c>
    </row>
    <row r="43" spans="1:103" ht="20.100000000000001" customHeight="1" thickBot="1" x14ac:dyDescent="0.35">
      <c r="A43" s="60" t="s">
        <v>56</v>
      </c>
      <c r="B43" s="32">
        <v>30.677599999999998</v>
      </c>
      <c r="C43" s="54" t="s">
        <v>68</v>
      </c>
      <c r="D43" s="33"/>
      <c r="E43" s="55">
        <f t="shared" si="0"/>
        <v>0</v>
      </c>
      <c r="F43" s="56">
        <v>0</v>
      </c>
      <c r="G43" s="34">
        <v>30</v>
      </c>
      <c r="H43" s="71">
        <v>0</v>
      </c>
      <c r="I43" s="52">
        <f t="shared" si="1"/>
        <v>0</v>
      </c>
      <c r="J43" s="52">
        <f t="shared" si="2"/>
        <v>0</v>
      </c>
      <c r="K43" s="52">
        <f t="shared" si="3"/>
        <v>0</v>
      </c>
    </row>
    <row r="44" spans="1:103" ht="20.100000000000001" customHeight="1" thickBot="1" x14ac:dyDescent="0.35">
      <c r="A44" s="53" t="s">
        <v>90</v>
      </c>
      <c r="B44" s="32">
        <v>151.6644</v>
      </c>
      <c r="C44" s="57" t="s">
        <v>68</v>
      </c>
      <c r="D44" s="33"/>
      <c r="E44" s="55">
        <f t="shared" si="0"/>
        <v>0</v>
      </c>
      <c r="F44" s="56">
        <v>0</v>
      </c>
      <c r="G44" s="34">
        <v>0</v>
      </c>
      <c r="H44" s="71">
        <v>0</v>
      </c>
      <c r="I44" s="52">
        <f t="shared" si="1"/>
        <v>0</v>
      </c>
      <c r="J44" s="52">
        <f t="shared" si="2"/>
        <v>0</v>
      </c>
      <c r="K44" s="52">
        <f t="shared" si="3"/>
        <v>0</v>
      </c>
    </row>
    <row r="45" spans="1:103" s="4" customFormat="1" ht="20.100000000000001" customHeight="1" thickBot="1" x14ac:dyDescent="0.35">
      <c r="A45" s="60" t="s">
        <v>57</v>
      </c>
      <c r="B45" s="32">
        <v>18.724</v>
      </c>
      <c r="C45" s="54" t="s">
        <v>67</v>
      </c>
      <c r="D45" s="33"/>
      <c r="E45" s="55">
        <f t="shared" si="0"/>
        <v>0</v>
      </c>
      <c r="F45" s="56">
        <v>0</v>
      </c>
      <c r="G45" s="34">
        <v>0</v>
      </c>
      <c r="H45" s="71">
        <v>0</v>
      </c>
      <c r="I45" s="52">
        <f t="shared" si="1"/>
        <v>0</v>
      </c>
      <c r="J45" s="52">
        <f t="shared" si="2"/>
        <v>0</v>
      </c>
      <c r="K45" s="52">
        <f t="shared" si="3"/>
        <v>0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</row>
    <row r="46" spans="1:103" s="4" customFormat="1" ht="20.100000000000001" customHeight="1" thickBot="1" x14ac:dyDescent="0.35">
      <c r="A46" s="53" t="s">
        <v>91</v>
      </c>
      <c r="B46" s="32">
        <v>28.085999999999999</v>
      </c>
      <c r="C46" s="57" t="s">
        <v>67</v>
      </c>
      <c r="D46" s="33"/>
      <c r="E46" s="55">
        <f t="shared" si="0"/>
        <v>0</v>
      </c>
      <c r="F46" s="56">
        <v>0</v>
      </c>
      <c r="G46" s="34">
        <v>0</v>
      </c>
      <c r="H46" s="71">
        <v>0</v>
      </c>
      <c r="I46" s="52">
        <f t="shared" si="1"/>
        <v>0</v>
      </c>
      <c r="J46" s="52">
        <f t="shared" si="2"/>
        <v>0</v>
      </c>
      <c r="K46" s="52">
        <f t="shared" si="3"/>
        <v>0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</row>
    <row r="47" spans="1:103" ht="20.100000000000001" customHeight="1" thickBot="1" x14ac:dyDescent="0.35">
      <c r="A47" s="60" t="s">
        <v>58</v>
      </c>
      <c r="B47" s="32">
        <v>29.1648</v>
      </c>
      <c r="C47" s="54" t="s">
        <v>67</v>
      </c>
      <c r="D47" s="33"/>
      <c r="E47" s="55">
        <f t="shared" si="0"/>
        <v>0</v>
      </c>
      <c r="F47" s="56">
        <v>0</v>
      </c>
      <c r="G47" s="34">
        <v>0</v>
      </c>
      <c r="H47" s="71">
        <v>0</v>
      </c>
      <c r="I47" s="52">
        <f t="shared" si="1"/>
        <v>0</v>
      </c>
      <c r="J47" s="52">
        <f t="shared" si="2"/>
        <v>0</v>
      </c>
      <c r="K47" s="52">
        <f t="shared" si="3"/>
        <v>0</v>
      </c>
    </row>
    <row r="48" spans="1:103" s="4" customFormat="1" ht="20.100000000000001" customHeight="1" thickBot="1" x14ac:dyDescent="0.35">
      <c r="A48" s="53" t="s">
        <v>59</v>
      </c>
      <c r="B48" s="32">
        <v>26.052400000000002</v>
      </c>
      <c r="C48" s="54" t="s">
        <v>67</v>
      </c>
      <c r="D48" s="33"/>
      <c r="E48" s="55">
        <f t="shared" si="0"/>
        <v>0</v>
      </c>
      <c r="F48" s="56">
        <v>0</v>
      </c>
      <c r="G48" s="34">
        <v>0</v>
      </c>
      <c r="H48" s="71">
        <v>0</v>
      </c>
      <c r="I48" s="52">
        <f t="shared" si="1"/>
        <v>0</v>
      </c>
      <c r="J48" s="52">
        <f t="shared" si="2"/>
        <v>0</v>
      </c>
      <c r="K48" s="52">
        <f t="shared" si="3"/>
        <v>0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</row>
    <row r="49" spans="1:103" ht="20.100000000000001" customHeight="1" thickBot="1" x14ac:dyDescent="0.35">
      <c r="A49" s="53" t="s">
        <v>60</v>
      </c>
      <c r="B49" s="32">
        <v>27.59</v>
      </c>
      <c r="C49" s="57" t="s">
        <v>67</v>
      </c>
      <c r="D49" s="33"/>
      <c r="E49" s="55">
        <f t="shared" si="0"/>
        <v>0</v>
      </c>
      <c r="F49" s="56">
        <v>0</v>
      </c>
      <c r="G49" s="34">
        <v>0</v>
      </c>
      <c r="H49" s="71">
        <v>0</v>
      </c>
      <c r="I49" s="52">
        <f t="shared" si="1"/>
        <v>0</v>
      </c>
      <c r="J49" s="52">
        <f t="shared" si="2"/>
        <v>0</v>
      </c>
      <c r="K49" s="52">
        <f t="shared" si="3"/>
        <v>0</v>
      </c>
    </row>
    <row r="50" spans="1:103" ht="20.100000000000001" customHeight="1" thickBot="1" x14ac:dyDescent="0.35">
      <c r="A50" s="53" t="s">
        <v>24</v>
      </c>
      <c r="B50" s="32">
        <v>54.535199999999996</v>
      </c>
      <c r="C50" s="57" t="s">
        <v>67</v>
      </c>
      <c r="D50" s="33"/>
      <c r="E50" s="55">
        <f t="shared" si="0"/>
        <v>0</v>
      </c>
      <c r="F50" s="56">
        <v>0</v>
      </c>
      <c r="G50" s="34">
        <v>0</v>
      </c>
      <c r="H50" s="71">
        <v>0</v>
      </c>
      <c r="I50" s="52">
        <f t="shared" si="1"/>
        <v>0</v>
      </c>
      <c r="J50" s="52">
        <f t="shared" si="2"/>
        <v>0</v>
      </c>
      <c r="K50" s="52">
        <f t="shared" si="3"/>
        <v>0</v>
      </c>
    </row>
    <row r="51" spans="1:103" ht="20.100000000000001" customHeight="1" thickBot="1" x14ac:dyDescent="0.35">
      <c r="A51" s="53" t="s">
        <v>22</v>
      </c>
      <c r="B51" s="32">
        <v>46.760400000000004</v>
      </c>
      <c r="C51" s="54" t="s">
        <v>67</v>
      </c>
      <c r="D51" s="33"/>
      <c r="E51" s="55">
        <f t="shared" si="0"/>
        <v>0</v>
      </c>
      <c r="F51" s="56">
        <v>0</v>
      </c>
      <c r="G51" s="34">
        <v>0</v>
      </c>
      <c r="H51" s="71">
        <v>0</v>
      </c>
      <c r="I51" s="52">
        <f t="shared" si="1"/>
        <v>0</v>
      </c>
      <c r="J51" s="52">
        <f t="shared" si="2"/>
        <v>0</v>
      </c>
      <c r="K51" s="52">
        <f t="shared" si="3"/>
        <v>0</v>
      </c>
    </row>
    <row r="52" spans="1:103" ht="20.100000000000001" customHeight="1" thickBot="1" x14ac:dyDescent="0.35">
      <c r="A52" s="53" t="s">
        <v>23</v>
      </c>
      <c r="B52" s="32">
        <v>49.922399999999996</v>
      </c>
      <c r="C52" s="57" t="s">
        <v>67</v>
      </c>
      <c r="D52" s="33"/>
      <c r="E52" s="55">
        <f t="shared" si="0"/>
        <v>0</v>
      </c>
      <c r="F52" s="56">
        <v>0</v>
      </c>
      <c r="G52" s="34">
        <v>0</v>
      </c>
      <c r="H52" s="71">
        <v>0</v>
      </c>
      <c r="I52" s="52">
        <f t="shared" si="1"/>
        <v>0</v>
      </c>
      <c r="J52" s="52">
        <f t="shared" si="2"/>
        <v>0</v>
      </c>
      <c r="K52" s="52">
        <f t="shared" si="3"/>
        <v>0</v>
      </c>
    </row>
    <row r="53" spans="1:103" ht="20.100000000000001" customHeight="1" thickBot="1" x14ac:dyDescent="0.35">
      <c r="A53" s="53" t="s">
        <v>61</v>
      </c>
      <c r="B53" s="32">
        <v>97.377200000000002</v>
      </c>
      <c r="C53" s="54" t="s">
        <v>67</v>
      </c>
      <c r="D53" s="33"/>
      <c r="E53" s="55">
        <f t="shared" si="0"/>
        <v>0</v>
      </c>
      <c r="F53" s="56">
        <v>0</v>
      </c>
      <c r="G53" s="34">
        <v>0</v>
      </c>
      <c r="H53" s="71">
        <v>0</v>
      </c>
      <c r="I53" s="52">
        <f t="shared" si="1"/>
        <v>0</v>
      </c>
      <c r="J53" s="52">
        <f t="shared" si="2"/>
        <v>0</v>
      </c>
      <c r="K53" s="52">
        <f t="shared" si="3"/>
        <v>0</v>
      </c>
    </row>
    <row r="54" spans="1:103" s="4" customFormat="1" ht="20.100000000000001" customHeight="1" thickBot="1" x14ac:dyDescent="0.35">
      <c r="A54" s="53" t="s">
        <v>62</v>
      </c>
      <c r="B54" s="32">
        <v>82.05080000000001</v>
      </c>
      <c r="C54" s="54" t="s">
        <v>67</v>
      </c>
      <c r="D54" s="33"/>
      <c r="E54" s="55">
        <f t="shared" si="0"/>
        <v>0</v>
      </c>
      <c r="F54" s="56">
        <v>0</v>
      </c>
      <c r="G54" s="34">
        <v>0</v>
      </c>
      <c r="H54" s="71">
        <v>0</v>
      </c>
      <c r="I54" s="52">
        <f t="shared" si="1"/>
        <v>0</v>
      </c>
      <c r="J54" s="52">
        <f t="shared" si="2"/>
        <v>0</v>
      </c>
      <c r="K54" s="52">
        <f t="shared" si="3"/>
        <v>0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</row>
    <row r="55" spans="1:103" s="4" customFormat="1" ht="20.100000000000001" customHeight="1" thickBot="1" x14ac:dyDescent="0.35">
      <c r="A55" s="53" t="s">
        <v>44</v>
      </c>
      <c r="B55" s="32">
        <v>125.0664</v>
      </c>
      <c r="C55" s="54" t="s">
        <v>67</v>
      </c>
      <c r="D55" s="33"/>
      <c r="E55" s="55">
        <f t="shared" si="0"/>
        <v>0</v>
      </c>
      <c r="F55" s="56">
        <v>0</v>
      </c>
      <c r="G55" s="34">
        <v>2</v>
      </c>
      <c r="H55" s="71">
        <v>0</v>
      </c>
      <c r="I55" s="52">
        <f t="shared" si="1"/>
        <v>0</v>
      </c>
      <c r="J55" s="52">
        <f t="shared" si="2"/>
        <v>0</v>
      </c>
      <c r="K55" s="52">
        <f t="shared" si="3"/>
        <v>0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</row>
    <row r="56" spans="1:103" ht="20.100000000000001" customHeight="1" thickBot="1" x14ac:dyDescent="0.35">
      <c r="A56" s="60" t="s">
        <v>78</v>
      </c>
      <c r="B56" s="32">
        <v>102.56039999999999</v>
      </c>
      <c r="C56" s="54" t="s">
        <v>67</v>
      </c>
      <c r="D56" s="33"/>
      <c r="E56" s="55">
        <f t="shared" si="0"/>
        <v>0</v>
      </c>
      <c r="F56" s="56">
        <v>0</v>
      </c>
      <c r="G56" s="34">
        <v>0</v>
      </c>
      <c r="H56" s="71">
        <v>0</v>
      </c>
      <c r="I56" s="52">
        <f t="shared" si="1"/>
        <v>0</v>
      </c>
      <c r="J56" s="52">
        <f t="shared" si="2"/>
        <v>0</v>
      </c>
      <c r="K56" s="52">
        <f t="shared" si="3"/>
        <v>0</v>
      </c>
    </row>
    <row r="57" spans="1:103" ht="20.100000000000001" customHeight="1" thickBot="1" x14ac:dyDescent="0.35">
      <c r="A57" s="53" t="s">
        <v>92</v>
      </c>
      <c r="B57" s="32">
        <v>156.32679999999999</v>
      </c>
      <c r="C57" s="54" t="s">
        <v>67</v>
      </c>
      <c r="D57" s="33"/>
      <c r="E57" s="55">
        <f t="shared" si="0"/>
        <v>0</v>
      </c>
      <c r="F57" s="56">
        <v>0</v>
      </c>
      <c r="G57" s="34">
        <v>0</v>
      </c>
      <c r="H57" s="71">
        <v>0</v>
      </c>
      <c r="I57" s="52">
        <f t="shared" si="1"/>
        <v>0</v>
      </c>
      <c r="J57" s="52">
        <f t="shared" si="2"/>
        <v>0</v>
      </c>
      <c r="K57" s="52">
        <f t="shared" si="3"/>
        <v>0</v>
      </c>
    </row>
    <row r="58" spans="1:103" ht="20.100000000000001" customHeight="1" thickBot="1" x14ac:dyDescent="0.35">
      <c r="A58" s="53" t="s">
        <v>45</v>
      </c>
      <c r="B58" s="32">
        <v>254.17519999999999</v>
      </c>
      <c r="C58" s="54" t="s">
        <v>67</v>
      </c>
      <c r="D58" s="33"/>
      <c r="E58" s="55">
        <f t="shared" si="0"/>
        <v>0</v>
      </c>
      <c r="F58" s="56">
        <v>0</v>
      </c>
      <c r="G58" s="34">
        <v>0</v>
      </c>
      <c r="H58" s="71">
        <v>0</v>
      </c>
      <c r="I58" s="52">
        <f t="shared" si="1"/>
        <v>0</v>
      </c>
      <c r="J58" s="52">
        <f t="shared" si="2"/>
        <v>0</v>
      </c>
      <c r="K58" s="52">
        <f t="shared" si="3"/>
        <v>0</v>
      </c>
    </row>
    <row r="59" spans="1:103" s="4" customFormat="1" ht="20.100000000000001" customHeight="1" thickBot="1" x14ac:dyDescent="0.35">
      <c r="A59" s="53" t="s">
        <v>2</v>
      </c>
      <c r="B59" s="32">
        <v>19.703600000000002</v>
      </c>
      <c r="C59" s="54" t="s">
        <v>67</v>
      </c>
      <c r="D59" s="33"/>
      <c r="E59" s="55">
        <f t="shared" si="0"/>
        <v>0</v>
      </c>
      <c r="F59" s="56">
        <v>0</v>
      </c>
      <c r="G59" s="34">
        <v>0</v>
      </c>
      <c r="H59" s="71">
        <v>0</v>
      </c>
      <c r="I59" s="52">
        <f t="shared" si="1"/>
        <v>0</v>
      </c>
      <c r="J59" s="52">
        <f t="shared" si="2"/>
        <v>0</v>
      </c>
      <c r="K59" s="52">
        <f t="shared" si="3"/>
        <v>0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</row>
    <row r="60" spans="1:103" s="4" customFormat="1" ht="20.100000000000001" customHeight="1" thickBot="1" x14ac:dyDescent="0.35">
      <c r="A60" s="53" t="s">
        <v>63</v>
      </c>
      <c r="B60" s="32">
        <v>11.1724</v>
      </c>
      <c r="C60" s="54" t="s">
        <v>0</v>
      </c>
      <c r="D60" s="33"/>
      <c r="E60" s="55">
        <f t="shared" si="0"/>
        <v>0</v>
      </c>
      <c r="F60" s="56">
        <v>0</v>
      </c>
      <c r="G60" s="34">
        <v>0</v>
      </c>
      <c r="H60" s="71">
        <v>0</v>
      </c>
      <c r="I60" s="52">
        <f t="shared" si="1"/>
        <v>0</v>
      </c>
      <c r="J60" s="52">
        <f t="shared" si="2"/>
        <v>0</v>
      </c>
      <c r="K60" s="52">
        <f t="shared" si="3"/>
        <v>0</v>
      </c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</row>
    <row r="61" spans="1:103" s="4" customFormat="1" ht="20.100000000000001" customHeight="1" thickBot="1" x14ac:dyDescent="0.35">
      <c r="A61" s="53" t="s">
        <v>3</v>
      </c>
      <c r="B61" s="32">
        <v>15.388400000000001</v>
      </c>
      <c r="C61" s="54" t="s">
        <v>0</v>
      </c>
      <c r="D61" s="33"/>
      <c r="E61" s="55">
        <f t="shared" si="0"/>
        <v>0</v>
      </c>
      <c r="F61" s="56">
        <v>0</v>
      </c>
      <c r="G61" s="34">
        <v>0</v>
      </c>
      <c r="H61" s="71">
        <v>0</v>
      </c>
      <c r="I61" s="52">
        <f t="shared" si="1"/>
        <v>0</v>
      </c>
      <c r="J61" s="52">
        <f t="shared" si="2"/>
        <v>0</v>
      </c>
      <c r="K61" s="52">
        <f t="shared" si="3"/>
        <v>0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</row>
    <row r="62" spans="1:103" s="4" customFormat="1" ht="20.100000000000001" customHeight="1" thickBot="1" x14ac:dyDescent="0.35">
      <c r="A62" s="53" t="s">
        <v>4</v>
      </c>
      <c r="B62" s="32">
        <v>31.247999999999998</v>
      </c>
      <c r="C62" s="54" t="s">
        <v>0</v>
      </c>
      <c r="D62" s="33"/>
      <c r="E62" s="55">
        <f t="shared" si="0"/>
        <v>0</v>
      </c>
      <c r="F62" s="56">
        <v>0</v>
      </c>
      <c r="G62" s="34">
        <v>0</v>
      </c>
      <c r="H62" s="71">
        <v>0</v>
      </c>
      <c r="I62" s="52">
        <f t="shared" si="1"/>
        <v>0</v>
      </c>
      <c r="J62" s="52">
        <f t="shared" si="2"/>
        <v>0</v>
      </c>
      <c r="K62" s="52">
        <f t="shared" si="3"/>
        <v>0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</row>
    <row r="63" spans="1:103" s="4" customFormat="1" ht="20.100000000000001" customHeight="1" thickBot="1" x14ac:dyDescent="0.35">
      <c r="A63" s="53" t="s">
        <v>64</v>
      </c>
      <c r="B63" s="32">
        <v>12.5488</v>
      </c>
      <c r="C63" s="54" t="s">
        <v>0</v>
      </c>
      <c r="D63" s="33"/>
      <c r="E63" s="55">
        <f t="shared" si="0"/>
        <v>0</v>
      </c>
      <c r="F63" s="56">
        <v>0</v>
      </c>
      <c r="G63" s="34">
        <v>0</v>
      </c>
      <c r="H63" s="71">
        <v>0</v>
      </c>
      <c r="I63" s="52">
        <f t="shared" si="1"/>
        <v>0</v>
      </c>
      <c r="J63" s="52">
        <f t="shared" si="2"/>
        <v>0</v>
      </c>
      <c r="K63" s="52">
        <f t="shared" si="3"/>
        <v>0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</row>
    <row r="64" spans="1:103" s="4" customFormat="1" ht="20.100000000000001" customHeight="1" thickBot="1" x14ac:dyDescent="0.35">
      <c r="A64" s="53" t="s">
        <v>46</v>
      </c>
      <c r="B64" s="32">
        <v>10.416</v>
      </c>
      <c r="C64" s="54" t="s">
        <v>0</v>
      </c>
      <c r="D64" s="33"/>
      <c r="E64" s="55">
        <f t="shared" si="0"/>
        <v>0</v>
      </c>
      <c r="F64" s="56">
        <v>0</v>
      </c>
      <c r="G64" s="34">
        <v>0</v>
      </c>
      <c r="H64" s="71">
        <v>0</v>
      </c>
      <c r="I64" s="52">
        <f t="shared" si="1"/>
        <v>0</v>
      </c>
      <c r="J64" s="52">
        <f t="shared" si="2"/>
        <v>0</v>
      </c>
      <c r="K64" s="52">
        <f t="shared" si="3"/>
        <v>0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</row>
    <row r="65" spans="1:103" s="4" customFormat="1" ht="20.100000000000001" customHeight="1" thickBot="1" x14ac:dyDescent="0.35">
      <c r="A65" s="53" t="s">
        <v>79</v>
      </c>
      <c r="B65" s="32">
        <v>7.2168000000000001</v>
      </c>
      <c r="C65" s="57" t="s">
        <v>93</v>
      </c>
      <c r="D65" s="33"/>
      <c r="E65" s="55">
        <f t="shared" si="0"/>
        <v>0</v>
      </c>
      <c r="F65" s="56">
        <v>0</v>
      </c>
      <c r="G65" s="34">
        <v>0</v>
      </c>
      <c r="H65" s="71">
        <v>0</v>
      </c>
      <c r="I65" s="52">
        <f t="shared" si="1"/>
        <v>0</v>
      </c>
      <c r="J65" s="52">
        <f t="shared" si="2"/>
        <v>0</v>
      </c>
      <c r="K65" s="52">
        <f t="shared" si="3"/>
        <v>0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</row>
    <row r="66" spans="1:103" s="4" customFormat="1" ht="20.100000000000001" customHeight="1" thickBot="1" x14ac:dyDescent="0.35">
      <c r="A66" s="53" t="s">
        <v>65</v>
      </c>
      <c r="B66" s="32">
        <v>175.05079999999998</v>
      </c>
      <c r="C66" s="57" t="s">
        <v>67</v>
      </c>
      <c r="D66" s="33"/>
      <c r="E66" s="55">
        <f t="shared" si="0"/>
        <v>0</v>
      </c>
      <c r="F66" s="56">
        <v>0</v>
      </c>
      <c r="G66" s="34">
        <v>0</v>
      </c>
      <c r="H66" s="71">
        <v>0</v>
      </c>
      <c r="I66" s="52">
        <f t="shared" si="1"/>
        <v>0</v>
      </c>
      <c r="J66" s="52">
        <f t="shared" si="2"/>
        <v>0</v>
      </c>
      <c r="K66" s="52">
        <f t="shared" si="3"/>
        <v>0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</row>
    <row r="67" spans="1:103" s="4" customFormat="1" ht="20.100000000000001" customHeight="1" x14ac:dyDescent="0.3">
      <c r="A67" s="61" t="s">
        <v>66</v>
      </c>
      <c r="B67" s="36">
        <v>142.24039999999999</v>
      </c>
      <c r="C67" s="62" t="s">
        <v>67</v>
      </c>
      <c r="D67" s="37"/>
      <c r="E67" s="63">
        <f t="shared" si="0"/>
        <v>0</v>
      </c>
      <c r="F67" s="64">
        <v>0</v>
      </c>
      <c r="G67" s="65">
        <v>0</v>
      </c>
      <c r="H67" s="72">
        <v>0</v>
      </c>
      <c r="I67" s="52">
        <f t="shared" si="1"/>
        <v>0</v>
      </c>
      <c r="J67" s="52">
        <f t="shared" si="2"/>
        <v>0</v>
      </c>
      <c r="K67" s="52">
        <f t="shared" si="3"/>
        <v>0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</row>
    <row r="68" spans="1:103" s="4" customFormat="1" ht="33.75" customHeight="1" thickBot="1" x14ac:dyDescent="0.35">
      <c r="A68" s="68" t="s">
        <v>94</v>
      </c>
      <c r="B68" s="88" t="s">
        <v>95</v>
      </c>
      <c r="C68" s="89"/>
      <c r="D68" s="89"/>
      <c r="E68" s="89"/>
      <c r="F68" s="89"/>
      <c r="G68" s="89"/>
      <c r="H68" s="90"/>
      <c r="I68" s="66">
        <v>365.43</v>
      </c>
      <c r="J68" s="67"/>
      <c r="K68" s="67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</row>
    <row r="69" spans="1:103" s="4" customFormat="1" ht="20.100000000000001" customHeight="1" thickBot="1" x14ac:dyDescent="0.35">
      <c r="A69" s="85" t="s">
        <v>104</v>
      </c>
      <c r="B69" s="86"/>
      <c r="C69" s="86"/>
      <c r="D69" s="86"/>
      <c r="E69" s="86"/>
      <c r="F69" s="86"/>
      <c r="G69" s="87"/>
      <c r="H69" s="70"/>
      <c r="I69" s="22">
        <f>SUM(I6:I68)</f>
        <v>365.43</v>
      </c>
      <c r="J69" s="22">
        <f>SUM(J6:J68)</f>
        <v>0</v>
      </c>
      <c r="K69" s="22">
        <f>SUM(K6:K68)</f>
        <v>0</v>
      </c>
      <c r="L69" s="6"/>
      <c r="M69" s="6"/>
      <c r="N69" s="74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</row>
    <row r="70" spans="1:103" s="4" customFormat="1" ht="20.100000000000001" customHeight="1" thickBot="1" x14ac:dyDescent="0.35">
      <c r="A70" s="35"/>
      <c r="B70" s="23"/>
      <c r="C70" s="35"/>
      <c r="D70"/>
      <c r="E70" s="18"/>
      <c r="F70"/>
      <c r="G70"/>
      <c r="H70"/>
      <c r="I70" s="7" t="s">
        <v>100</v>
      </c>
      <c r="J70" s="7" t="s">
        <v>12</v>
      </c>
      <c r="K70" s="7" t="s">
        <v>96</v>
      </c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</row>
    <row r="71" spans="1:103" ht="45" customHeight="1" x14ac:dyDescent="0.3">
      <c r="A71" s="84" t="s">
        <v>13</v>
      </c>
      <c r="B71" s="84"/>
      <c r="C71" s="84"/>
      <c r="D71" s="84"/>
      <c r="E71" s="84"/>
      <c r="F71" s="84"/>
      <c r="G71" s="84"/>
      <c r="H71" s="84"/>
      <c r="I71" s="84"/>
      <c r="J71" s="84"/>
      <c r="K71" s="84"/>
    </row>
    <row r="72" spans="1:103" x14ac:dyDescent="0.3">
      <c r="B72"/>
      <c r="C72"/>
      <c r="D72"/>
      <c r="E72"/>
      <c r="F72" s="18"/>
      <c r="G72" s="18"/>
      <c r="H72" s="18"/>
      <c r="K72" s="18"/>
    </row>
    <row r="73" spans="1:103" ht="15.6" x14ac:dyDescent="0.3">
      <c r="A73" t="s">
        <v>14</v>
      </c>
      <c r="B73"/>
      <c r="C73"/>
      <c r="D73" s="75"/>
      <c r="E73" s="75"/>
      <c r="F73" s="75"/>
      <c r="G73" s="75"/>
      <c r="H73" s="75"/>
      <c r="I73" s="75"/>
      <c r="J73" s="69"/>
      <c r="K73" s="18"/>
    </row>
    <row r="74" spans="1:103" ht="15.6" x14ac:dyDescent="0.3">
      <c r="D74" s="39"/>
      <c r="E74" s="40"/>
      <c r="F74" s="40"/>
      <c r="G74" s="40"/>
      <c r="H74" s="40"/>
      <c r="I74" s="40"/>
      <c r="J74" s="40"/>
      <c r="AR74" s="6">
        <v>85797.489999999991</v>
      </c>
    </row>
    <row r="75" spans="1:103" ht="15.6" x14ac:dyDescent="0.3">
      <c r="D75" s="39"/>
      <c r="E75" s="40"/>
      <c r="F75" s="40"/>
      <c r="G75" s="40"/>
      <c r="H75" s="40"/>
      <c r="I75" s="40"/>
      <c r="J75" s="40"/>
      <c r="M75" s="74"/>
    </row>
    <row r="76" spans="1:103" ht="15.6" x14ac:dyDescent="0.3">
      <c r="D76" s="39"/>
      <c r="E76" s="40"/>
      <c r="F76" s="40"/>
      <c r="G76" s="40"/>
      <c r="H76" s="40"/>
      <c r="I76" s="40"/>
      <c r="J76" s="40"/>
    </row>
    <row r="79" spans="1:103" x14ac:dyDescent="0.3">
      <c r="M79" s="74"/>
    </row>
  </sheetData>
  <sheetProtection algorithmName="SHA-512" hashValue="FIzS/KT4PUQNscYPAwKm4KNcrwOOGl5/biDNJp2r7VPIkYG8cqO5DL3XvGtF1QvNyOiMAQbzOdV4ZbtzXVpGFw==" saltValue="1NmB3VppChX+TXzKBWXvBQ==" spinCount="100000" sheet="1" objects="1" scenarios="1"/>
  <mergeCells count="7">
    <mergeCell ref="D73:I73"/>
    <mergeCell ref="A1:K1"/>
    <mergeCell ref="A2:K2"/>
    <mergeCell ref="B4:C4"/>
    <mergeCell ref="A71:K71"/>
    <mergeCell ref="A69:G69"/>
    <mergeCell ref="B68:H68"/>
  </mergeCells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52"/>
  <sheetViews>
    <sheetView tabSelected="1" view="pageBreakPreview" topLeftCell="A34" zoomScale="70" zoomScaleNormal="70" zoomScaleSheetLayoutView="70" workbookViewId="0">
      <selection activeCell="E6" sqref="E6:E41"/>
    </sheetView>
  </sheetViews>
  <sheetFormatPr baseColWidth="10" defaultRowHeight="14.4" x14ac:dyDescent="0.3"/>
  <cols>
    <col min="1" max="1" width="33.5546875" customWidth="1"/>
    <col min="2" max="2" width="18.5546875" customWidth="1"/>
    <col min="3" max="5" width="19.88671875" customWidth="1"/>
    <col min="6" max="6" width="23.44140625" customWidth="1"/>
    <col min="7" max="7" width="25.88671875" customWidth="1"/>
  </cols>
  <sheetData>
    <row r="1" spans="1:7" ht="17.399999999999999" x14ac:dyDescent="0.3">
      <c r="A1" s="76" t="s">
        <v>105</v>
      </c>
      <c r="B1" s="77"/>
      <c r="C1" s="77"/>
      <c r="D1" s="77"/>
      <c r="E1" s="77"/>
      <c r="F1" s="77"/>
      <c r="G1" s="78"/>
    </row>
    <row r="2" spans="1:7" ht="18" thickBot="1" x14ac:dyDescent="0.35">
      <c r="A2" s="79" t="s">
        <v>15</v>
      </c>
      <c r="B2" s="80"/>
      <c r="C2" s="80"/>
      <c r="D2" s="80"/>
      <c r="E2" s="80"/>
      <c r="F2" s="80"/>
      <c r="G2" s="81"/>
    </row>
    <row r="5" spans="1:7" ht="72" x14ac:dyDescent="0.3">
      <c r="A5" s="8"/>
      <c r="B5" s="9" t="s">
        <v>20</v>
      </c>
      <c r="C5" s="10" t="s">
        <v>16</v>
      </c>
      <c r="D5" s="11" t="s">
        <v>18</v>
      </c>
      <c r="E5" s="11" t="s">
        <v>69</v>
      </c>
      <c r="F5" s="11" t="s">
        <v>70</v>
      </c>
      <c r="G5" s="12" t="s">
        <v>21</v>
      </c>
    </row>
    <row r="6" spans="1:7" x14ac:dyDescent="0.3">
      <c r="A6" s="91" t="s">
        <v>106</v>
      </c>
      <c r="B6" s="92">
        <v>2100</v>
      </c>
      <c r="C6" s="92">
        <v>20.93</v>
      </c>
      <c r="D6" s="10" t="s">
        <v>26</v>
      </c>
      <c r="E6" s="20"/>
      <c r="F6" s="95">
        <f>SUM(E6:E9)</f>
        <v>0</v>
      </c>
      <c r="G6" s="96">
        <f>F6*B6</f>
        <v>0</v>
      </c>
    </row>
    <row r="7" spans="1:7" ht="28.8" x14ac:dyDescent="0.3">
      <c r="A7" s="91"/>
      <c r="B7" s="93"/>
      <c r="C7" s="93"/>
      <c r="D7" s="10" t="s">
        <v>27</v>
      </c>
      <c r="E7" s="20"/>
      <c r="F7" s="95"/>
      <c r="G7" s="96"/>
    </row>
    <row r="8" spans="1:7" x14ac:dyDescent="0.3">
      <c r="A8" s="91"/>
      <c r="B8" s="93"/>
      <c r="C8" s="93"/>
      <c r="D8" s="10" t="s">
        <v>25</v>
      </c>
      <c r="E8" s="20"/>
      <c r="F8" s="95"/>
      <c r="G8" s="96"/>
    </row>
    <row r="9" spans="1:7" x14ac:dyDescent="0.3">
      <c r="A9" s="91"/>
      <c r="B9" s="94"/>
      <c r="C9" s="94"/>
      <c r="D9" s="10" t="s">
        <v>19</v>
      </c>
      <c r="E9" s="20"/>
      <c r="F9" s="95"/>
      <c r="G9" s="96"/>
    </row>
    <row r="10" spans="1:7" x14ac:dyDescent="0.3">
      <c r="A10" s="91" t="s">
        <v>107</v>
      </c>
      <c r="B10" s="92">
        <v>70</v>
      </c>
      <c r="C10" s="92">
        <v>16.5</v>
      </c>
      <c r="D10" s="10" t="s">
        <v>26</v>
      </c>
      <c r="E10" s="20"/>
      <c r="F10" s="95">
        <f>SUM(E10:E13)</f>
        <v>0</v>
      </c>
      <c r="G10" s="96">
        <f>F10*B10</f>
        <v>0</v>
      </c>
    </row>
    <row r="11" spans="1:7" ht="28.8" x14ac:dyDescent="0.3">
      <c r="A11" s="91"/>
      <c r="B11" s="93"/>
      <c r="C11" s="93"/>
      <c r="D11" s="10" t="s">
        <v>27</v>
      </c>
      <c r="E11" s="20"/>
      <c r="F11" s="95"/>
      <c r="G11" s="96"/>
    </row>
    <row r="12" spans="1:7" x14ac:dyDescent="0.3">
      <c r="A12" s="91"/>
      <c r="B12" s="93"/>
      <c r="C12" s="93"/>
      <c r="D12" s="10" t="s">
        <v>25</v>
      </c>
      <c r="E12" s="20"/>
      <c r="F12" s="95"/>
      <c r="G12" s="96"/>
    </row>
    <row r="13" spans="1:7" x14ac:dyDescent="0.3">
      <c r="A13" s="91"/>
      <c r="B13" s="94"/>
      <c r="C13" s="94"/>
      <c r="D13" s="10" t="s">
        <v>19</v>
      </c>
      <c r="E13" s="20"/>
      <c r="F13" s="95"/>
      <c r="G13" s="96"/>
    </row>
    <row r="14" spans="1:7" x14ac:dyDescent="0.3">
      <c r="A14" s="91" t="s">
        <v>108</v>
      </c>
      <c r="B14" s="92">
        <v>30</v>
      </c>
      <c r="C14" s="92">
        <v>90.8</v>
      </c>
      <c r="D14" s="10" t="s">
        <v>26</v>
      </c>
      <c r="E14" s="20"/>
      <c r="F14" s="95">
        <f>SUM(E14:E17)</f>
        <v>0</v>
      </c>
      <c r="G14" s="96">
        <f>F14*B14</f>
        <v>0</v>
      </c>
    </row>
    <row r="15" spans="1:7" ht="28.8" x14ac:dyDescent="0.3">
      <c r="A15" s="91"/>
      <c r="B15" s="93"/>
      <c r="C15" s="93"/>
      <c r="D15" s="10" t="s">
        <v>27</v>
      </c>
      <c r="E15" s="20"/>
      <c r="F15" s="95"/>
      <c r="G15" s="96"/>
    </row>
    <row r="16" spans="1:7" x14ac:dyDescent="0.3">
      <c r="A16" s="91"/>
      <c r="B16" s="93"/>
      <c r="C16" s="93"/>
      <c r="D16" s="10" t="s">
        <v>25</v>
      </c>
      <c r="E16" s="20"/>
      <c r="F16" s="95"/>
      <c r="G16" s="96"/>
    </row>
    <row r="17" spans="1:7" x14ac:dyDescent="0.3">
      <c r="A17" s="91"/>
      <c r="B17" s="94"/>
      <c r="C17" s="94"/>
      <c r="D17" s="10" t="s">
        <v>19</v>
      </c>
      <c r="E17" s="20"/>
      <c r="F17" s="95"/>
      <c r="G17" s="96"/>
    </row>
    <row r="18" spans="1:7" x14ac:dyDescent="0.3">
      <c r="A18" s="91" t="s">
        <v>109</v>
      </c>
      <c r="B18" s="92">
        <v>50</v>
      </c>
      <c r="C18" s="92">
        <v>55.4</v>
      </c>
      <c r="D18" s="10" t="s">
        <v>26</v>
      </c>
      <c r="E18" s="20"/>
      <c r="F18" s="95">
        <f>SUM(E18:E21)</f>
        <v>0</v>
      </c>
      <c r="G18" s="96">
        <f>F18*B18</f>
        <v>0</v>
      </c>
    </row>
    <row r="19" spans="1:7" ht="28.8" x14ac:dyDescent="0.3">
      <c r="A19" s="91"/>
      <c r="B19" s="93"/>
      <c r="C19" s="93"/>
      <c r="D19" s="10" t="s">
        <v>27</v>
      </c>
      <c r="E19" s="20"/>
      <c r="F19" s="95"/>
      <c r="G19" s="96"/>
    </row>
    <row r="20" spans="1:7" x14ac:dyDescent="0.3">
      <c r="A20" s="91"/>
      <c r="B20" s="93"/>
      <c r="C20" s="93"/>
      <c r="D20" s="10" t="s">
        <v>25</v>
      </c>
      <c r="E20" s="20"/>
      <c r="F20" s="95"/>
      <c r="G20" s="96"/>
    </row>
    <row r="21" spans="1:7" x14ac:dyDescent="0.3">
      <c r="A21" s="91"/>
      <c r="B21" s="94"/>
      <c r="C21" s="94"/>
      <c r="D21" s="10" t="s">
        <v>19</v>
      </c>
      <c r="E21" s="20"/>
      <c r="F21" s="95"/>
      <c r="G21" s="96"/>
    </row>
    <row r="22" spans="1:7" x14ac:dyDescent="0.3">
      <c r="A22" s="91" t="s">
        <v>110</v>
      </c>
      <c r="B22" s="92">
        <v>70</v>
      </c>
      <c r="C22" s="92">
        <v>40.299999999999997</v>
      </c>
      <c r="D22" s="10" t="s">
        <v>26</v>
      </c>
      <c r="E22" s="20"/>
      <c r="F22" s="95">
        <f>SUM(E22:E25)</f>
        <v>0</v>
      </c>
      <c r="G22" s="96">
        <f>F22*B22</f>
        <v>0</v>
      </c>
    </row>
    <row r="23" spans="1:7" ht="28.8" x14ac:dyDescent="0.3">
      <c r="A23" s="91"/>
      <c r="B23" s="93"/>
      <c r="C23" s="93"/>
      <c r="D23" s="10" t="s">
        <v>27</v>
      </c>
      <c r="E23" s="20"/>
      <c r="F23" s="95"/>
      <c r="G23" s="96"/>
    </row>
    <row r="24" spans="1:7" x14ac:dyDescent="0.3">
      <c r="A24" s="91"/>
      <c r="B24" s="93"/>
      <c r="C24" s="93"/>
      <c r="D24" s="10" t="s">
        <v>25</v>
      </c>
      <c r="E24" s="20"/>
      <c r="F24" s="95"/>
      <c r="G24" s="96"/>
    </row>
    <row r="25" spans="1:7" x14ac:dyDescent="0.3">
      <c r="A25" s="91"/>
      <c r="B25" s="94"/>
      <c r="C25" s="94"/>
      <c r="D25" s="10" t="s">
        <v>19</v>
      </c>
      <c r="E25" s="20"/>
      <c r="F25" s="95"/>
      <c r="G25" s="96"/>
    </row>
    <row r="26" spans="1:7" x14ac:dyDescent="0.3">
      <c r="A26" s="91" t="s">
        <v>111</v>
      </c>
      <c r="B26" s="97">
        <v>96</v>
      </c>
      <c r="C26" s="97">
        <v>38.9</v>
      </c>
      <c r="D26" s="10" t="s">
        <v>26</v>
      </c>
      <c r="E26" s="20"/>
      <c r="F26" s="95">
        <f>SUM(E26:E29)</f>
        <v>0</v>
      </c>
      <c r="G26" s="96">
        <f>F26*B26</f>
        <v>0</v>
      </c>
    </row>
    <row r="27" spans="1:7" ht="28.8" x14ac:dyDescent="0.3">
      <c r="A27" s="91"/>
      <c r="B27" s="97"/>
      <c r="C27" s="97"/>
      <c r="D27" s="10" t="s">
        <v>27</v>
      </c>
      <c r="E27" s="20"/>
      <c r="F27" s="95"/>
      <c r="G27" s="96"/>
    </row>
    <row r="28" spans="1:7" x14ac:dyDescent="0.3">
      <c r="A28" s="91"/>
      <c r="B28" s="97"/>
      <c r="C28" s="97"/>
      <c r="D28" s="10" t="s">
        <v>25</v>
      </c>
      <c r="E28" s="20"/>
      <c r="F28" s="95"/>
      <c r="G28" s="96"/>
    </row>
    <row r="29" spans="1:7" x14ac:dyDescent="0.3">
      <c r="A29" s="91"/>
      <c r="B29" s="97"/>
      <c r="C29" s="97"/>
      <c r="D29" s="10" t="s">
        <v>19</v>
      </c>
      <c r="E29" s="20"/>
      <c r="F29" s="95"/>
      <c r="G29" s="96"/>
    </row>
    <row r="30" spans="1:7" x14ac:dyDescent="0.3">
      <c r="A30" s="91" t="s">
        <v>112</v>
      </c>
      <c r="B30" s="97">
        <v>48</v>
      </c>
      <c r="C30" s="97">
        <v>107.25</v>
      </c>
      <c r="D30" s="10" t="s">
        <v>26</v>
      </c>
      <c r="E30" s="20"/>
      <c r="F30" s="95">
        <f>SUM(E30:E33)</f>
        <v>0</v>
      </c>
      <c r="G30" s="96">
        <f>F30*B30</f>
        <v>0</v>
      </c>
    </row>
    <row r="31" spans="1:7" ht="28.8" x14ac:dyDescent="0.3">
      <c r="A31" s="91"/>
      <c r="B31" s="97"/>
      <c r="C31" s="97"/>
      <c r="D31" s="10" t="s">
        <v>27</v>
      </c>
      <c r="E31" s="20"/>
      <c r="F31" s="95"/>
      <c r="G31" s="96"/>
    </row>
    <row r="32" spans="1:7" x14ac:dyDescent="0.3">
      <c r="A32" s="91"/>
      <c r="B32" s="97"/>
      <c r="C32" s="97"/>
      <c r="D32" s="10" t="s">
        <v>25</v>
      </c>
      <c r="E32" s="20"/>
      <c r="F32" s="95"/>
      <c r="G32" s="96"/>
    </row>
    <row r="33" spans="1:7" x14ac:dyDescent="0.3">
      <c r="A33" s="91"/>
      <c r="B33" s="97"/>
      <c r="C33" s="97"/>
      <c r="D33" s="10" t="s">
        <v>19</v>
      </c>
      <c r="E33" s="20"/>
      <c r="F33" s="95"/>
      <c r="G33" s="96"/>
    </row>
    <row r="34" spans="1:7" x14ac:dyDescent="0.3">
      <c r="A34" s="91" t="s">
        <v>113</v>
      </c>
      <c r="B34" s="97">
        <v>96</v>
      </c>
      <c r="C34" s="97">
        <v>81.599999999999994</v>
      </c>
      <c r="D34" s="10" t="s">
        <v>26</v>
      </c>
      <c r="E34" s="20"/>
      <c r="F34" s="95">
        <f>SUM(E34:E37)</f>
        <v>0</v>
      </c>
      <c r="G34" s="96">
        <f>F34*B34</f>
        <v>0</v>
      </c>
    </row>
    <row r="35" spans="1:7" ht="28.8" x14ac:dyDescent="0.3">
      <c r="A35" s="91"/>
      <c r="B35" s="97"/>
      <c r="C35" s="97"/>
      <c r="D35" s="10" t="s">
        <v>27</v>
      </c>
      <c r="E35" s="20"/>
      <c r="F35" s="95"/>
      <c r="G35" s="96"/>
    </row>
    <row r="36" spans="1:7" x14ac:dyDescent="0.3">
      <c r="A36" s="91"/>
      <c r="B36" s="97"/>
      <c r="C36" s="97"/>
      <c r="D36" s="10" t="s">
        <v>25</v>
      </c>
      <c r="E36" s="20"/>
      <c r="F36" s="95"/>
      <c r="G36" s="96"/>
    </row>
    <row r="37" spans="1:7" x14ac:dyDescent="0.3">
      <c r="A37" s="91"/>
      <c r="B37" s="97"/>
      <c r="C37" s="97"/>
      <c r="D37" s="10" t="s">
        <v>19</v>
      </c>
      <c r="E37" s="20"/>
      <c r="F37" s="95"/>
      <c r="G37" s="96"/>
    </row>
    <row r="38" spans="1:7" ht="16.2" customHeight="1" x14ac:dyDescent="0.3">
      <c r="A38" s="91" t="s">
        <v>114</v>
      </c>
      <c r="B38" s="92">
        <v>20</v>
      </c>
      <c r="C38" s="92">
        <v>135</v>
      </c>
      <c r="D38" s="10" t="s">
        <v>26</v>
      </c>
      <c r="E38" s="20"/>
      <c r="F38" s="95">
        <f>SUM(E38:E41)</f>
        <v>0</v>
      </c>
      <c r="G38" s="96">
        <f>F38*B38</f>
        <v>0</v>
      </c>
    </row>
    <row r="39" spans="1:7" ht="35.4" customHeight="1" x14ac:dyDescent="0.3">
      <c r="A39" s="91"/>
      <c r="B39" s="93"/>
      <c r="C39" s="93"/>
      <c r="D39" s="10" t="s">
        <v>27</v>
      </c>
      <c r="E39" s="20"/>
      <c r="F39" s="95"/>
      <c r="G39" s="96"/>
    </row>
    <row r="40" spans="1:7" ht="18" customHeight="1" x14ac:dyDescent="0.3">
      <c r="A40" s="91"/>
      <c r="B40" s="93"/>
      <c r="C40" s="93"/>
      <c r="D40" s="10" t="s">
        <v>25</v>
      </c>
      <c r="E40" s="20"/>
      <c r="F40" s="95"/>
      <c r="G40" s="96"/>
    </row>
    <row r="41" spans="1:7" ht="18" customHeight="1" x14ac:dyDescent="0.3">
      <c r="A41" s="91"/>
      <c r="B41" s="94"/>
      <c r="C41" s="94"/>
      <c r="D41" s="10" t="s">
        <v>19</v>
      </c>
      <c r="E41" s="20"/>
      <c r="F41" s="95"/>
      <c r="G41" s="96"/>
    </row>
    <row r="42" spans="1:7" ht="27" customHeight="1" x14ac:dyDescent="0.3">
      <c r="A42" s="102" t="s">
        <v>103</v>
      </c>
      <c r="B42" s="103"/>
      <c r="C42" s="103"/>
      <c r="D42" s="103"/>
      <c r="E42" s="103"/>
      <c r="F42" s="104"/>
      <c r="G42" s="21">
        <f>'TOTALES MATERIALES COMPLEMENTAR'!K69</f>
        <v>0</v>
      </c>
    </row>
    <row r="43" spans="1:7" ht="79.5" customHeight="1" x14ac:dyDescent="0.3">
      <c r="A43" s="11" t="s">
        <v>101</v>
      </c>
      <c r="B43" s="105" t="s">
        <v>17</v>
      </c>
      <c r="C43" s="106"/>
      <c r="D43" s="106"/>
      <c r="E43" s="106"/>
      <c r="F43" s="107"/>
      <c r="G43" s="15">
        <f>'TOTALES MATERIALES COMPLEMENTAR'!I69</f>
        <v>365.43</v>
      </c>
    </row>
    <row r="44" spans="1:7" ht="110.25" customHeight="1" thickBot="1" x14ac:dyDescent="0.35">
      <c r="A44" s="13" t="s">
        <v>102</v>
      </c>
      <c r="B44" s="108"/>
      <c r="C44" s="109"/>
      <c r="D44" s="109"/>
      <c r="E44" s="109"/>
      <c r="F44" s="110"/>
      <c r="G44" s="17">
        <f>'TOTALES MATERIALES COMPLEMENTAR'!J69</f>
        <v>0</v>
      </c>
    </row>
    <row r="45" spans="1:7" ht="69.75" customHeight="1" x14ac:dyDescent="0.3">
      <c r="A45" s="14"/>
      <c r="B45" s="99" t="s">
        <v>80</v>
      </c>
      <c r="C45" s="100"/>
      <c r="D45" s="100"/>
      <c r="E45" s="100"/>
      <c r="F45" s="101"/>
      <c r="G45" s="16">
        <f>SUM(G6:G44)</f>
        <v>365.43</v>
      </c>
    </row>
    <row r="48" spans="1:7" ht="15.6" x14ac:dyDescent="0.3">
      <c r="C48" s="75" t="s">
        <v>97</v>
      </c>
      <c r="D48" s="75"/>
      <c r="E48" s="75"/>
      <c r="F48" s="75"/>
      <c r="G48" s="75"/>
    </row>
    <row r="49" spans="3:7" ht="15.6" x14ac:dyDescent="0.3">
      <c r="C49" s="39"/>
      <c r="D49" s="40"/>
      <c r="E49" s="40"/>
      <c r="F49" s="40"/>
      <c r="G49" s="40"/>
    </row>
    <row r="50" spans="3:7" ht="15.6" x14ac:dyDescent="0.3">
      <c r="C50" s="39"/>
      <c r="D50" s="41" t="s">
        <v>82</v>
      </c>
      <c r="E50" s="40"/>
      <c r="F50" s="40"/>
      <c r="G50" s="40"/>
    </row>
    <row r="51" spans="3:7" ht="15.6" x14ac:dyDescent="0.3">
      <c r="C51" s="38"/>
    </row>
    <row r="52" spans="3:7" ht="15.6" x14ac:dyDescent="0.3">
      <c r="C52" s="98" t="s">
        <v>81</v>
      </c>
      <c r="D52" s="98"/>
      <c r="E52" s="98"/>
      <c r="F52" s="98"/>
      <c r="G52" s="98"/>
    </row>
  </sheetData>
  <sheetProtection algorithmName="SHA-512" hashValue="AohWzQhaSQKdNpVpUU41+LFyvjiA6fGv6oe398z04/F3QFFp1lC5LnIuw3ELLZAhaLQBvhaB+LDsKxCTR3+g8Q==" saltValue="R79STFcOvWcwOZQk/3Tr1g==" spinCount="100000" sheet="1" objects="1" scenarios="1"/>
  <mergeCells count="52">
    <mergeCell ref="C52:G52"/>
    <mergeCell ref="B45:F45"/>
    <mergeCell ref="A42:F42"/>
    <mergeCell ref="B43:F44"/>
    <mergeCell ref="A26:A29"/>
    <mergeCell ref="B26:B29"/>
    <mergeCell ref="C26:C29"/>
    <mergeCell ref="F26:F29"/>
    <mergeCell ref="G26:G29"/>
    <mergeCell ref="A34:A37"/>
    <mergeCell ref="B34:B37"/>
    <mergeCell ref="C34:C37"/>
    <mergeCell ref="F34:F37"/>
    <mergeCell ref="G34:G37"/>
    <mergeCell ref="A30:A33"/>
    <mergeCell ref="B30:B33"/>
    <mergeCell ref="A22:A25"/>
    <mergeCell ref="B22:B25"/>
    <mergeCell ref="C22:C25"/>
    <mergeCell ref="F22:F25"/>
    <mergeCell ref="C48:G48"/>
    <mergeCell ref="C30:C33"/>
    <mergeCell ref="F30:F33"/>
    <mergeCell ref="G30:G33"/>
    <mergeCell ref="G38:G41"/>
    <mergeCell ref="B38:B41"/>
    <mergeCell ref="C38:C41"/>
    <mergeCell ref="A38:A41"/>
    <mergeCell ref="F38:F41"/>
    <mergeCell ref="G22:G25"/>
    <mergeCell ref="A1:G1"/>
    <mergeCell ref="A2:G2"/>
    <mergeCell ref="A6:A9"/>
    <mergeCell ref="B6:B9"/>
    <mergeCell ref="C6:C9"/>
    <mergeCell ref="F6:F9"/>
    <mergeCell ref="G6:G9"/>
    <mergeCell ref="A10:A13"/>
    <mergeCell ref="B10:B13"/>
    <mergeCell ref="C10:C13"/>
    <mergeCell ref="F10:F13"/>
    <mergeCell ref="G10:G13"/>
    <mergeCell ref="A14:A17"/>
    <mergeCell ref="B14:B17"/>
    <mergeCell ref="C14:C17"/>
    <mergeCell ref="F14:F17"/>
    <mergeCell ref="G14:G17"/>
    <mergeCell ref="A18:A21"/>
    <mergeCell ref="B18:B21"/>
    <mergeCell ref="C18:C21"/>
    <mergeCell ref="F18:F21"/>
    <mergeCell ref="G18:G21"/>
  </mergeCells>
  <pageMargins left="0.70866141732283472" right="0.70866141732283472" top="0.74803149606299213" bottom="0.74803149606299213" header="0.31496062992125984" footer="0.31496062992125984"/>
  <pageSetup paperSize="9" scale="46" fitToHeight="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TOTALES MATERIALES COMPLEMENTAR</vt:lpstr>
      <vt:lpstr>TOTAL 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2022-05-30T11:36:30Z</cp:lastPrinted>
  <dcterms:created xsi:type="dcterms:W3CDTF">2016-09-12T10:40:36Z</dcterms:created>
  <dcterms:modified xsi:type="dcterms:W3CDTF">2022-09-23T10:32:24Z</dcterms:modified>
</cp:coreProperties>
</file>