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Y:\2023\23-006 Decoración floral\3.Pliego y calendario\"/>
    </mc:Choice>
  </mc:AlternateContent>
  <xr:revisionPtr revIDLastSave="0" documentId="13_ncr:1_{7C07D2D8-B45E-4DCE-AC5A-0A70E486C3EB}" xr6:coauthVersionLast="47" xr6:coauthVersionMax="47" xr10:uidLastSave="{00000000-0000-0000-0000-000000000000}"/>
  <bookViews>
    <workbookView xWindow="-60" yWindow="-16320" windowWidth="29040" windowHeight="15840" tabRatio="601" xr2:uid="{00000000-000D-0000-FFFF-FFFF00000000}"/>
  </bookViews>
  <sheets>
    <sheet name="23_006" sheetId="13" r:id="rId1"/>
  </sheets>
  <definedNames>
    <definedName name="_xlnm._FilterDatabase" localSheetId="0" hidden="1">'23_006'!$A$6:$H$72</definedName>
    <definedName name="_xlnm.Print_Titles" localSheetId="0">'23_006'!$6:$6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0" i="13" l="1"/>
  <c r="J8" i="13"/>
  <c r="J9" i="13"/>
  <c r="J10" i="13"/>
  <c r="J11" i="13"/>
  <c r="J12" i="13"/>
  <c r="J13" i="13"/>
  <c r="J14" i="13"/>
  <c r="J15" i="13"/>
  <c r="J16" i="13"/>
  <c r="J17" i="13"/>
  <c r="J18" i="13"/>
  <c r="J19" i="13"/>
  <c r="J20" i="13"/>
  <c r="J21" i="13"/>
  <c r="J22" i="13"/>
  <c r="J23" i="13"/>
  <c r="J24" i="13"/>
  <c r="J25" i="13"/>
  <c r="J26" i="13"/>
  <c r="J27" i="13"/>
  <c r="J28" i="13"/>
  <c r="J29" i="13"/>
  <c r="J30" i="13"/>
  <c r="J31" i="13"/>
  <c r="J32" i="13"/>
  <c r="J33" i="13"/>
  <c r="J34" i="13"/>
  <c r="J35" i="13"/>
  <c r="J36" i="13"/>
  <c r="J37" i="13"/>
  <c r="J38" i="13"/>
  <c r="J39" i="13"/>
  <c r="J40" i="13"/>
  <c r="J41" i="13"/>
  <c r="J42" i="13"/>
  <c r="J43" i="13"/>
  <c r="J44" i="13"/>
  <c r="J45" i="13"/>
  <c r="J46" i="13"/>
  <c r="J47" i="13"/>
  <c r="J48" i="13"/>
  <c r="J49" i="13"/>
  <c r="J50" i="13"/>
  <c r="J51" i="13"/>
  <c r="J52" i="13"/>
  <c r="J53" i="13"/>
  <c r="J54" i="13"/>
  <c r="J55" i="13"/>
  <c r="J56" i="13"/>
  <c r="J57" i="13"/>
  <c r="J58" i="13"/>
  <c r="J59" i="13"/>
  <c r="J60" i="13"/>
  <c r="J61" i="13"/>
  <c r="J62" i="13"/>
  <c r="J63" i="13"/>
  <c r="J64" i="13"/>
  <c r="J65" i="13"/>
  <c r="J66" i="13"/>
  <c r="J67" i="13"/>
  <c r="J68" i="13"/>
  <c r="J69" i="13"/>
  <c r="J7" i="13"/>
  <c r="G69" i="13"/>
  <c r="G68" i="13"/>
  <c r="G66" i="13"/>
  <c r="G65" i="13"/>
  <c r="G64" i="13"/>
  <c r="G63" i="13"/>
  <c r="G62" i="13"/>
  <c r="G61" i="13"/>
  <c r="G60" i="13"/>
  <c r="G59" i="13"/>
  <c r="G58" i="13"/>
  <c r="G57" i="13"/>
  <c r="G56" i="13"/>
  <c r="G55" i="13"/>
  <c r="G54" i="13"/>
  <c r="G53" i="13"/>
  <c r="G52" i="13"/>
  <c r="G51" i="13"/>
  <c r="G50" i="13"/>
  <c r="G49" i="13"/>
  <c r="G48" i="13"/>
  <c r="G47" i="13"/>
  <c r="G46" i="13"/>
  <c r="G45" i="13"/>
  <c r="G44" i="13"/>
  <c r="G43" i="13"/>
  <c r="G42" i="13"/>
  <c r="G41" i="13"/>
  <c r="G40" i="13"/>
  <c r="G39" i="13"/>
  <c r="G38" i="13"/>
  <c r="G37" i="13"/>
  <c r="G36" i="13"/>
  <c r="G35" i="13"/>
  <c r="G34" i="13"/>
  <c r="G33" i="13"/>
  <c r="G32" i="13"/>
  <c r="G31" i="13"/>
  <c r="G30" i="13"/>
  <c r="G29" i="13"/>
  <c r="G28" i="13"/>
  <c r="G27" i="13"/>
  <c r="G26" i="13"/>
  <c r="G25" i="13"/>
  <c r="G24" i="13"/>
  <c r="G23" i="13"/>
  <c r="G22" i="13"/>
  <c r="G21" i="13"/>
  <c r="G20" i="13"/>
  <c r="G19" i="13"/>
  <c r="G18" i="13"/>
  <c r="G17" i="13"/>
  <c r="G16" i="13"/>
  <c r="G9" i="13"/>
  <c r="G10" i="13"/>
  <c r="G11" i="13"/>
  <c r="G12" i="13"/>
  <c r="G13" i="13"/>
  <c r="G14" i="13"/>
  <c r="G15" i="13"/>
  <c r="J72" i="13" l="1"/>
  <c r="G67" i="13"/>
  <c r="G8" i="13" l="1"/>
  <c r="G7" i="13" l="1"/>
</calcChain>
</file>

<file path=xl/sharedStrings.xml><?xml version="1.0" encoding="utf-8"?>
<sst xmlns="http://schemas.openxmlformats.org/spreadsheetml/2006/main" count="344" uniqueCount="258">
  <si>
    <t>150 cm</t>
  </si>
  <si>
    <t>250 cm</t>
  </si>
  <si>
    <t>220-240 cm</t>
  </si>
  <si>
    <t>100 cm</t>
  </si>
  <si>
    <t>130 cm</t>
  </si>
  <si>
    <t>130-140 cm</t>
  </si>
  <si>
    <t>80-90 cm</t>
  </si>
  <si>
    <t>120-180 cm</t>
  </si>
  <si>
    <t>70 cm</t>
  </si>
  <si>
    <t>10 cm dm- 15 cm</t>
  </si>
  <si>
    <t>15 cm</t>
  </si>
  <si>
    <t>15 cm dm</t>
  </si>
  <si>
    <t>50-60 cm</t>
  </si>
  <si>
    <t>25 cm</t>
  </si>
  <si>
    <t>30 cm dm- 35 cm</t>
  </si>
  <si>
    <t>30 cm</t>
  </si>
  <si>
    <t>40-50 cm</t>
  </si>
  <si>
    <t>160 cm</t>
  </si>
  <si>
    <t>20 cm</t>
  </si>
  <si>
    <t>-</t>
  </si>
  <si>
    <t>PL01</t>
  </si>
  <si>
    <t>Anthurium pequeño</t>
  </si>
  <si>
    <t>PL02</t>
  </si>
  <si>
    <t>PL03</t>
  </si>
  <si>
    <t>PL04</t>
  </si>
  <si>
    <t>Bonsai de sobremesa</t>
  </si>
  <si>
    <t>PL05</t>
  </si>
  <si>
    <t>PL06</t>
  </si>
  <si>
    <t>PL07</t>
  </si>
  <si>
    <t>PL08</t>
  </si>
  <si>
    <t>PL09</t>
  </si>
  <si>
    <t>PL10</t>
  </si>
  <si>
    <t>PL11</t>
  </si>
  <si>
    <t>PL12</t>
  </si>
  <si>
    <t>PL13</t>
  </si>
  <si>
    <t>PL14</t>
  </si>
  <si>
    <t>60 cm</t>
  </si>
  <si>
    <t>PL15</t>
  </si>
  <si>
    <t>PL16</t>
  </si>
  <si>
    <t>160-180 cm</t>
  </si>
  <si>
    <t>PL17</t>
  </si>
  <si>
    <t>100-120 cm</t>
  </si>
  <si>
    <t>PL18</t>
  </si>
  <si>
    <t>140-160 cm</t>
  </si>
  <si>
    <t>PL19</t>
  </si>
  <si>
    <t>180-200 cm</t>
  </si>
  <si>
    <t>PL20</t>
  </si>
  <si>
    <t>PL21</t>
  </si>
  <si>
    <t>Jardin verticual módulo 40x50</t>
  </si>
  <si>
    <t>40x50 cm</t>
  </si>
  <si>
    <t>PL24</t>
  </si>
  <si>
    <t>PL25</t>
  </si>
  <si>
    <t>Jarrón rosas color a escoger 40 cm</t>
  </si>
  <si>
    <t>40 cm</t>
  </si>
  <si>
    <t>PL27</t>
  </si>
  <si>
    <t>PL28</t>
  </si>
  <si>
    <t>PL29</t>
  </si>
  <si>
    <t>PL30</t>
  </si>
  <si>
    <t>PL32</t>
  </si>
  <si>
    <t>PL33</t>
  </si>
  <si>
    <t>PL34</t>
  </si>
  <si>
    <t>PL35</t>
  </si>
  <si>
    <t>PL36</t>
  </si>
  <si>
    <t>250-300 cm</t>
  </si>
  <si>
    <t>PL37</t>
  </si>
  <si>
    <t>PL38</t>
  </si>
  <si>
    <t>1 m2</t>
  </si>
  <si>
    <t>PL39</t>
  </si>
  <si>
    <t>PL40</t>
  </si>
  <si>
    <t>PL41</t>
  </si>
  <si>
    <t>PL42</t>
  </si>
  <si>
    <t>PL43</t>
  </si>
  <si>
    <t>PL44</t>
  </si>
  <si>
    <t>PL45</t>
  </si>
  <si>
    <t>PL46</t>
  </si>
  <si>
    <t>PL47</t>
  </si>
  <si>
    <t>PL48</t>
  </si>
  <si>
    <t>PL49</t>
  </si>
  <si>
    <t>PL50</t>
  </si>
  <si>
    <t>PL51</t>
  </si>
  <si>
    <t>PL52</t>
  </si>
  <si>
    <t>CODIGO 
SAP</t>
  </si>
  <si>
    <t>90-100 cm</t>
  </si>
  <si>
    <t>Columna con planta colgante 90-100</t>
  </si>
  <si>
    <t>Columna con arbusto con bola 90-100</t>
  </si>
  <si>
    <t>Buxus en bola 80-90 cm</t>
  </si>
  <si>
    <t>Composición floral (Base 50x50) 130 cm</t>
  </si>
  <si>
    <t>Dracena marginata 160-180 cm</t>
  </si>
  <si>
    <t>Ficus benjamina 100-120 cm</t>
  </si>
  <si>
    <t>Ficus benjamina 140-160 cm</t>
  </si>
  <si>
    <t>Ficus benjamina 180-200 cm</t>
  </si>
  <si>
    <t>Gerbera en vaso de cristal 25 cm</t>
  </si>
  <si>
    <t>Jarrón de cristal con flor 15 cm</t>
  </si>
  <si>
    <t>Palmera alta 250-300 cm</t>
  </si>
  <si>
    <t>Palmera kentia 220-240 cm</t>
  </si>
  <si>
    <t>Parterre m2 1 m2</t>
  </si>
  <si>
    <t>Planta floral en jarrón 15 cm dm</t>
  </si>
  <si>
    <t>Ramo de flores tropicales 20 cm</t>
  </si>
  <si>
    <t>Ramo Lilium con jarrón de cristal 25 cm</t>
  </si>
  <si>
    <t>Rosas en vaso de cristal 25 cm</t>
  </si>
  <si>
    <t>Schefflera 100-120 cm</t>
  </si>
  <si>
    <t>Schefflera 140-160 cm</t>
  </si>
  <si>
    <t>Schefflera 180-200 cm</t>
  </si>
  <si>
    <t>Spathiphyllum 70 cm</t>
  </si>
  <si>
    <t>Yucca Elephantipes 160 cm</t>
  </si>
  <si>
    <t>PL53</t>
  </si>
  <si>
    <t>PL54</t>
  </si>
  <si>
    <t>PL55</t>
  </si>
  <si>
    <t>PL56</t>
  </si>
  <si>
    <t>PL57</t>
  </si>
  <si>
    <t>PL58</t>
  </si>
  <si>
    <t>PL59</t>
  </si>
  <si>
    <t>PL60</t>
  </si>
  <si>
    <t>PL61</t>
  </si>
  <si>
    <t>PL62</t>
  </si>
  <si>
    <t>PL63</t>
  </si>
  <si>
    <t>PL64</t>
  </si>
  <si>
    <t>PL65</t>
  </si>
  <si>
    <t>PL66</t>
  </si>
  <si>
    <t>PL67</t>
  </si>
  <si>
    <t>PL70</t>
  </si>
  <si>
    <t>200-250</t>
  </si>
  <si>
    <t>150-165</t>
  </si>
  <si>
    <t>150-170</t>
  </si>
  <si>
    <t>220-240</t>
  </si>
  <si>
    <t>250-300</t>
  </si>
  <si>
    <t>100x40x50</t>
  </si>
  <si>
    <t>150-200</t>
  </si>
  <si>
    <t>100-150</t>
  </si>
  <si>
    <t>Ficus robusta 180 cm</t>
  </si>
  <si>
    <t>Ficus lyrata 130 cm</t>
  </si>
  <si>
    <t>Phoenix roebelenii 150-170 cm</t>
  </si>
  <si>
    <t>Laurus nobilis 200-250 cm</t>
  </si>
  <si>
    <t>Citrus sinensis (naranjo) 150-165 cm</t>
  </si>
  <si>
    <t>Chamaerops humilis (palmito) 150-170 cm</t>
  </si>
  <si>
    <t>Chamaerops humilis (palmito) 220-240 cm</t>
  </si>
  <si>
    <t>Chamaerops humilis (palmito) 250-300 cm</t>
  </si>
  <si>
    <t>Phoenix roebelenii 220-240 cm</t>
  </si>
  <si>
    <t>Gavión ajardinado (por m) 100x40x50</t>
  </si>
  <si>
    <t>Bambú (3 unidades) 150-200 cm</t>
  </si>
  <si>
    <t>Helechos 60 cm</t>
  </si>
  <si>
    <t>Aloe vera 45 cm</t>
  </si>
  <si>
    <t>Cañas bambu con piedras(b50x50)120-180cm</t>
  </si>
  <si>
    <t>Composición plantas medianas(50x50)100cm</t>
  </si>
  <si>
    <t xml:space="preserve">Composición Phalaenopsis colores 60 cm </t>
  </si>
  <si>
    <t>Orquidea en jarrón cristal 10cm dm-15cm</t>
  </si>
  <si>
    <t>Ramas con piedras (base 50x50) 150 cm</t>
  </si>
  <si>
    <t>Ramo de distintas flores 30 cm dm- 35 cm</t>
  </si>
  <si>
    <t>Ramo de flores tropicales en jarrón 30cm</t>
  </si>
  <si>
    <t>Ramo lilium y greenery en jarrón 40-50cm</t>
  </si>
  <si>
    <t>Jardinera con bambú (10-15 u.) 100-150cm</t>
  </si>
  <si>
    <t>6RL19001</t>
  </si>
  <si>
    <t>6RL19002</t>
  </si>
  <si>
    <t>6RL19003</t>
  </si>
  <si>
    <t>6RL19004</t>
  </si>
  <si>
    <t>6RL19005</t>
  </si>
  <si>
    <t>6RL19006</t>
  </si>
  <si>
    <t>6RL19007</t>
  </si>
  <si>
    <t>6RL19008</t>
  </si>
  <si>
    <t>6RL19009</t>
  </si>
  <si>
    <t>6RL19010</t>
  </si>
  <si>
    <t>6RL19011</t>
  </si>
  <si>
    <t>6RL19012</t>
  </si>
  <si>
    <t>6RL19013</t>
  </si>
  <si>
    <t>6RL19014</t>
  </si>
  <si>
    <t>6RL19015</t>
  </si>
  <si>
    <t>6RL19016</t>
  </si>
  <si>
    <t>6RL19017</t>
  </si>
  <si>
    <t>6RL19018</t>
  </si>
  <si>
    <t>6RL19019</t>
  </si>
  <si>
    <t>6RL19020</t>
  </si>
  <si>
    <t>6RL19021</t>
  </si>
  <si>
    <t>6RL19024</t>
  </si>
  <si>
    <t>6RL19025</t>
  </si>
  <si>
    <t>6RL19027</t>
  </si>
  <si>
    <t>6RL19028</t>
  </si>
  <si>
    <t>6RL19029</t>
  </si>
  <si>
    <t>6RL19030</t>
  </si>
  <si>
    <t>6RL19032</t>
  </si>
  <si>
    <t>6RL19033</t>
  </si>
  <si>
    <t>6RL19034</t>
  </si>
  <si>
    <t>6RL19035</t>
  </si>
  <si>
    <t>6RL19036</t>
  </si>
  <si>
    <t>6RL19037</t>
  </si>
  <si>
    <t>6RL19038</t>
  </si>
  <si>
    <t>6RL19039</t>
  </si>
  <si>
    <t>6RL19040</t>
  </si>
  <si>
    <t>6RL19041</t>
  </si>
  <si>
    <t>6RL19042</t>
  </si>
  <si>
    <t>6RL19043</t>
  </si>
  <si>
    <t>6RL19044</t>
  </si>
  <si>
    <t>6RL19045</t>
  </si>
  <si>
    <t>6RL19046</t>
  </si>
  <si>
    <t>6RL19047</t>
  </si>
  <si>
    <t>6RL19048</t>
  </si>
  <si>
    <t>6RL19049</t>
  </si>
  <si>
    <t>6RL19050</t>
  </si>
  <si>
    <t>6RL19051</t>
  </si>
  <si>
    <t>6RL19052</t>
  </si>
  <si>
    <t>6RL19053</t>
  </si>
  <si>
    <t>6RL19054</t>
  </si>
  <si>
    <t>6RL19055</t>
  </si>
  <si>
    <t>6RL19056</t>
  </si>
  <si>
    <t>6RL19057</t>
  </si>
  <si>
    <t>6RL19058</t>
  </si>
  <si>
    <t>6RL19059</t>
  </si>
  <si>
    <t>6RL19060</t>
  </si>
  <si>
    <t>6RL19061</t>
  </si>
  <si>
    <t>6RL19062</t>
  </si>
  <si>
    <t>6RL19063</t>
  </si>
  <si>
    <t>6RL19064</t>
  </si>
  <si>
    <t>6RL19065</t>
  </si>
  <si>
    <t>6RL19066</t>
  </si>
  <si>
    <t>6RL19067</t>
  </si>
  <si>
    <t>6RL19069</t>
  </si>
  <si>
    <t>6RL19070</t>
  </si>
  <si>
    <t>Alquiler de plantas y flores</t>
  </si>
  <si>
    <t>PL69</t>
  </si>
  <si>
    <t>RÉGIMEN 
ALQUILER / VENTA</t>
  </si>
  <si>
    <t>VENTA</t>
  </si>
  <si>
    <t>20-30 cm</t>
  </si>
  <si>
    <t>ALQUILER</t>
  </si>
  <si>
    <t>150 a 180 cm</t>
  </si>
  <si>
    <t>140-150 cm</t>
  </si>
  <si>
    <t xml:space="preserve">Palmera Areca </t>
  </si>
  <si>
    <t>75 x 20 cm</t>
  </si>
  <si>
    <t xml:space="preserve">Composición de jardin </t>
  </si>
  <si>
    <t xml:space="preserve">Kentia 150 cm </t>
  </si>
  <si>
    <t>Kentia de 180 a 200 cm</t>
  </si>
  <si>
    <t>Limonero 150 a 170 cm</t>
  </si>
  <si>
    <t>Olivo alto 250 cm</t>
  </si>
  <si>
    <t>Conjunto orquídeas en tiesto 50-60 cm (base 20-30 cm)</t>
  </si>
  <si>
    <t>Ârbol bola</t>
  </si>
  <si>
    <t xml:space="preserve">Composición plantas altas (base 75x20 cm) </t>
  </si>
  <si>
    <t>Composición floral (Base 75x25) 100 cm</t>
  </si>
  <si>
    <t>150-170 cm</t>
  </si>
  <si>
    <t>110-180 cm</t>
  </si>
  <si>
    <t>Kentia   130 a 140 cm</t>
  </si>
  <si>
    <t>Kentia  250 cm</t>
  </si>
  <si>
    <t>Phalaenopsis - Orquidea 50 cm altura</t>
  </si>
  <si>
    <t>50 cm</t>
  </si>
  <si>
    <t>Olivo grande copa abierta 110 a 180 cm</t>
  </si>
  <si>
    <t>Sansevieria trifasciata 60 cm</t>
  </si>
  <si>
    <t>45 cm</t>
  </si>
  <si>
    <t>IMPORTE
 (2 años)</t>
  </si>
  <si>
    <t>STOCK MÍNIMO</t>
  </si>
  <si>
    <t>REFERENCIA IFEMA MADRID</t>
  </si>
  <si>
    <t>DESCRIPCIÓN</t>
  </si>
  <si>
    <t>TAMAÑO MÍNIMO</t>
  </si>
  <si>
    <t>Estimación unidades 
(periodo de contratación)</t>
  </si>
  <si>
    <t>Importe unitario máximo</t>
  </si>
  <si>
    <t>Importe unitario ofertado</t>
  </si>
  <si>
    <t>Importe total ofertado</t>
  </si>
  <si>
    <t>Proyectos de decoración personalizados (*)</t>
  </si>
  <si>
    <t>(*) Partida de precio fijo y no licitable</t>
  </si>
  <si>
    <t>TOTAL OFERTADO (**)</t>
  </si>
  <si>
    <t>(**) La cifra aquí reflejada deberá coinicidir con la señalada en el MODELO FE OFERTA ECONÓMICA correspondiente al Anexo IX-A.</t>
  </si>
  <si>
    <t>Cumplimentar únicamente las celdas sombreadas en color gris de la columna "Importe unitario ofertado".
La cifra del TOTAL OFERTADO se calculará automáticamente, una vez se hayan cumplimentado todas las celdas de la columna "importe unitario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</si>
</sst>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164" formatCode="_-* #,##0.00\ [$€-C0A]_-;\-* #,##0.00\ [$€-C0A]_-;_-* &quot;-&quot;??\ [$€-C0A]_-;_-@_-"/>
    <numFmt numFmtId="165" formatCode="#,##0.00\ &quot;€&quot;"/>
  </numFmts>
  <fonts count="5" x14ac:knownFonts="1">
    <font>
      <sz val="11"/>
      <color theme="1"/>
      <name val="Calibri"/>
      <family val="2"/>
      <scheme val="minor"/>
    </font>
    <font>
      <sz val="12"/>
      <color theme="1"/>
      <name val="Barlow"/>
    </font>
    <font>
      <b/>
      <sz val="12"/>
      <color theme="1"/>
      <name val="Barlow"/>
    </font>
    <font>
      <sz val="12"/>
      <name val="Barlow"/>
    </font>
    <font>
      <i/>
      <sz val="12"/>
      <color theme="1"/>
      <name val="Barlow"/>
    </font>
  </fonts>
  <fills count="8">
    <fill>
      <patternFill patternType="none"/>
    </fill>
    <fill>
      <patternFill patternType="gray125"/>
    </fill>
    <fill>
      <patternFill patternType="solid">
        <fgColor theme="9" tint="0.59999389629810485"/>
        <bgColor indexed="64"/>
      </patternFill>
    </fill>
    <fill>
      <patternFill patternType="solid">
        <fgColor rgb="FFAFF1D6"/>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hair">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2">
    <xf numFmtId="0" fontId="0" fillId="0" borderId="0" xfId="0"/>
    <xf numFmtId="0" fontId="1" fillId="0" borderId="0" xfId="0" applyFont="1" applyAlignment="1" applyProtection="1">
      <alignment horizontal="center" vertical="center"/>
    </xf>
    <xf numFmtId="0" fontId="2" fillId="0" borderId="5"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0" fontId="2" fillId="4" borderId="6" xfId="0" applyFont="1" applyFill="1" applyBorder="1" applyAlignment="1" applyProtection="1">
      <alignment horizontal="center" vertical="center" wrapText="1"/>
    </xf>
    <xf numFmtId="0" fontId="2" fillId="6" borderId="6" xfId="0" applyFont="1" applyFill="1" applyBorder="1" applyAlignment="1" applyProtection="1">
      <alignment horizontal="center" vertical="center" wrapText="1"/>
    </xf>
    <xf numFmtId="0" fontId="2" fillId="7" borderId="6"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1" fillId="0" borderId="2" xfId="0" applyFont="1" applyBorder="1" applyAlignment="1" applyProtection="1">
      <alignment horizontal="center" vertical="center"/>
    </xf>
    <xf numFmtId="0" fontId="1" fillId="0" borderId="2" xfId="0" applyFont="1" applyBorder="1" applyAlignment="1" applyProtection="1">
      <alignment horizontal="center" vertical="center" wrapText="1"/>
    </xf>
    <xf numFmtId="164" fontId="2" fillId="0" borderId="2" xfId="0" applyNumberFormat="1" applyFont="1" applyBorder="1" applyAlignment="1" applyProtection="1">
      <alignment horizontal="center" vertical="center"/>
    </xf>
    <xf numFmtId="164" fontId="1" fillId="0" borderId="2" xfId="0" applyNumberFormat="1" applyFont="1" applyBorder="1" applyAlignment="1" applyProtection="1">
      <alignment horizontal="center" vertical="center"/>
    </xf>
    <xf numFmtId="165" fontId="1" fillId="0" borderId="2" xfId="0" applyNumberFormat="1" applyFont="1" applyBorder="1" applyAlignment="1" applyProtection="1">
      <alignment horizontal="center" vertical="center"/>
    </xf>
    <xf numFmtId="0" fontId="1" fillId="0" borderId="8" xfId="0" applyFont="1" applyBorder="1" applyAlignment="1" applyProtection="1">
      <alignment horizontal="center" vertical="center"/>
    </xf>
    <xf numFmtId="0" fontId="1" fillId="0" borderId="1" xfId="0" applyFont="1" applyBorder="1" applyAlignment="1" applyProtection="1">
      <alignment horizontal="center" vertical="center"/>
    </xf>
    <xf numFmtId="0" fontId="1" fillId="0" borderId="1" xfId="0" applyFont="1" applyBorder="1" applyAlignment="1" applyProtection="1">
      <alignment horizontal="center" vertical="center" wrapText="1"/>
    </xf>
    <xf numFmtId="164" fontId="2" fillId="0" borderId="1" xfId="0" applyNumberFormat="1" applyFont="1" applyBorder="1" applyAlignment="1" applyProtection="1">
      <alignment horizontal="center" vertical="center"/>
    </xf>
    <xf numFmtId="164" fontId="1" fillId="0" borderId="1" xfId="0" applyNumberFormat="1" applyFont="1" applyBorder="1" applyAlignment="1" applyProtection="1">
      <alignment horizontal="center" vertical="center"/>
    </xf>
    <xf numFmtId="165" fontId="1" fillId="0" borderId="1" xfId="0" applyNumberFormat="1" applyFont="1" applyBorder="1" applyAlignment="1" applyProtection="1">
      <alignment horizontal="center" vertical="center"/>
    </xf>
    <xf numFmtId="0" fontId="1" fillId="0" borderId="9" xfId="0" applyFont="1" applyBorder="1" applyAlignment="1" applyProtection="1">
      <alignment horizontal="center" vertical="center"/>
    </xf>
    <xf numFmtId="0" fontId="3" fillId="0" borderId="1" xfId="0" applyFont="1" applyBorder="1" applyAlignment="1" applyProtection="1">
      <alignment horizontal="center" vertical="center" wrapText="1"/>
    </xf>
    <xf numFmtId="0" fontId="1" fillId="0" borderId="10" xfId="0" applyFont="1" applyBorder="1" applyAlignment="1" applyProtection="1">
      <alignment horizontal="center" vertical="center"/>
    </xf>
    <xf numFmtId="8" fontId="1" fillId="0" borderId="10" xfId="0" applyNumberFormat="1" applyFont="1" applyBorder="1" applyAlignment="1" applyProtection="1">
      <alignment horizontal="center" vertical="center"/>
    </xf>
    <xf numFmtId="8" fontId="2" fillId="0" borderId="10" xfId="0" applyNumberFormat="1" applyFont="1" applyBorder="1" applyAlignment="1" applyProtection="1">
      <alignment horizontal="center" vertical="center"/>
    </xf>
    <xf numFmtId="164" fontId="1" fillId="0" borderId="10" xfId="0" applyNumberFormat="1" applyFont="1" applyBorder="1" applyAlignment="1" applyProtection="1">
      <alignment horizontal="center" vertical="center"/>
    </xf>
    <xf numFmtId="8" fontId="1" fillId="0" borderId="11" xfId="0" applyNumberFormat="1"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0" xfId="0" applyFont="1" applyBorder="1" applyAlignment="1" applyProtection="1">
      <alignment horizontal="center" vertical="center" wrapText="1"/>
    </xf>
    <xf numFmtId="0" fontId="1" fillId="0" borderId="13" xfId="0" applyFont="1" applyBorder="1" applyAlignment="1" applyProtection="1">
      <alignment horizontal="center" vertical="center"/>
    </xf>
    <xf numFmtId="8" fontId="1" fillId="0" borderId="13" xfId="0" applyNumberFormat="1" applyFont="1" applyBorder="1" applyAlignment="1" applyProtection="1">
      <alignment horizontal="center" vertical="center"/>
    </xf>
    <xf numFmtId="8" fontId="2" fillId="0" borderId="13" xfId="0" applyNumberFormat="1" applyFont="1" applyBorder="1" applyAlignment="1" applyProtection="1">
      <alignment horizontal="center" vertical="center"/>
    </xf>
    <xf numFmtId="164" fontId="1" fillId="0" borderId="12" xfId="0" applyNumberFormat="1" applyFont="1" applyBorder="1" applyAlignment="1" applyProtection="1">
      <alignment horizontal="center" vertical="center"/>
    </xf>
    <xf numFmtId="8" fontId="1" fillId="0" borderId="4" xfId="0" applyNumberFormat="1" applyFont="1" applyBorder="1" applyAlignment="1" applyProtection="1">
      <alignment horizontal="center" vertical="center"/>
    </xf>
    <xf numFmtId="165" fontId="2" fillId="0" borderId="3" xfId="0" applyNumberFormat="1" applyFont="1" applyBorder="1" applyAlignment="1" applyProtection="1">
      <alignment horizontal="center" vertical="center"/>
    </xf>
    <xf numFmtId="0" fontId="4" fillId="0" borderId="0" xfId="0" applyFont="1" applyAlignment="1" applyProtection="1">
      <alignment horizontal="left" vertical="center"/>
    </xf>
    <xf numFmtId="0" fontId="1" fillId="0" borderId="0" xfId="0" applyFont="1" applyAlignment="1" applyProtection="1">
      <alignment horizontal="left" vertical="center"/>
    </xf>
    <xf numFmtId="165" fontId="1" fillId="5" borderId="2" xfId="0" applyNumberFormat="1" applyFont="1" applyFill="1" applyBorder="1" applyAlignment="1" applyProtection="1">
      <alignment horizontal="center" vertical="center"/>
      <protection locked="0"/>
    </xf>
    <xf numFmtId="165" fontId="1" fillId="5" borderId="1" xfId="0" applyNumberFormat="1" applyFont="1" applyFill="1" applyBorder="1" applyAlignment="1" applyProtection="1">
      <alignment horizontal="center" vertical="center"/>
      <protection locked="0"/>
    </xf>
    <xf numFmtId="164" fontId="2" fillId="3" borderId="14" xfId="0" applyNumberFormat="1" applyFont="1" applyFill="1" applyBorder="1" applyAlignment="1" applyProtection="1">
      <alignment horizontal="center" vertical="center"/>
    </xf>
    <xf numFmtId="164" fontId="2" fillId="3" borderId="15" xfId="0" applyNumberFormat="1" applyFont="1" applyFill="1" applyBorder="1" applyAlignment="1" applyProtection="1">
      <alignment horizontal="center" vertical="center"/>
    </xf>
    <xf numFmtId="164" fontId="2" fillId="3" borderId="16" xfId="0" applyNumberFormat="1" applyFont="1" applyFill="1" applyBorder="1" applyAlignment="1" applyProtection="1">
      <alignment horizontal="center" vertical="center"/>
    </xf>
    <xf numFmtId="0" fontId="2" fillId="0" borderId="0" xfId="0" applyFont="1" applyAlignment="1" applyProtection="1">
      <alignment horizontal="left" vertical="center" wrapText="1"/>
    </xf>
  </cellXfs>
  <cellStyles count="1">
    <cellStyle name="Normal" xfId="0" builtinId="0"/>
  </cellStyles>
  <dxfs count="0"/>
  <tableStyles count="0" defaultTableStyle="TableStyleMedium2" defaultPivotStyle="PivotStyleLight16"/>
  <colors>
    <mruColors>
      <color rgb="FFAFF1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K75"/>
  <sheetViews>
    <sheetView tabSelected="1" zoomScale="80" zoomScaleNormal="80" workbookViewId="0">
      <selection activeCell="K9" sqref="K9"/>
    </sheetView>
  </sheetViews>
  <sheetFormatPr baseColWidth="10" defaultColWidth="11.453125" defaultRowHeight="18.5" x14ac:dyDescent="0.35"/>
  <cols>
    <col min="1" max="1" width="20.36328125" style="1" customWidth="1"/>
    <col min="2" max="2" width="0.1796875" style="1" customWidth="1"/>
    <col min="3" max="3" width="45.36328125" style="1" customWidth="1"/>
    <col min="4" max="4" width="19.54296875" style="1" customWidth="1"/>
    <col min="5" max="6" width="15.6328125" style="1" customWidth="1"/>
    <col min="7" max="7" width="15.6328125" style="1" hidden="1" customWidth="1"/>
    <col min="8" max="8" width="19" style="1" bestFit="1" customWidth="1"/>
    <col min="9" max="9" width="11.453125" style="1"/>
    <col min="10" max="10" width="12.7265625" style="1" bestFit="1" customWidth="1"/>
    <col min="11" max="11" width="19" style="1" bestFit="1" customWidth="1"/>
    <col min="12" max="16384" width="11.453125" style="1"/>
  </cols>
  <sheetData>
    <row r="2" spans="1:11" x14ac:dyDescent="0.35">
      <c r="A2" s="41" t="s">
        <v>257</v>
      </c>
      <c r="B2" s="41"/>
      <c r="C2" s="41"/>
      <c r="D2" s="41"/>
      <c r="E2" s="41"/>
      <c r="F2" s="41"/>
      <c r="G2" s="41"/>
      <c r="H2" s="41"/>
      <c r="I2" s="41"/>
      <c r="J2" s="41"/>
      <c r="K2" s="41"/>
    </row>
    <row r="3" spans="1:11" ht="18.5" customHeight="1" x14ac:dyDescent="0.35">
      <c r="A3" s="41"/>
      <c r="B3" s="41"/>
      <c r="C3" s="41"/>
      <c r="D3" s="41"/>
      <c r="E3" s="41"/>
      <c r="F3" s="41"/>
      <c r="G3" s="41"/>
      <c r="H3" s="41"/>
      <c r="I3" s="41"/>
      <c r="J3" s="41"/>
      <c r="K3" s="41"/>
    </row>
    <row r="4" spans="1:11" hidden="1" x14ac:dyDescent="0.35"/>
    <row r="5" spans="1:11" ht="19" thickBot="1" x14ac:dyDescent="0.4"/>
    <row r="6" spans="1:11" ht="167" thickBot="1" x14ac:dyDescent="0.4">
      <c r="A6" s="2" t="s">
        <v>246</v>
      </c>
      <c r="B6" s="3" t="s">
        <v>81</v>
      </c>
      <c r="C6" s="4" t="s">
        <v>247</v>
      </c>
      <c r="D6" s="4" t="s">
        <v>248</v>
      </c>
      <c r="E6" s="5" t="s">
        <v>249</v>
      </c>
      <c r="F6" s="5" t="s">
        <v>250</v>
      </c>
      <c r="G6" s="5" t="s">
        <v>244</v>
      </c>
      <c r="H6" s="5" t="s">
        <v>218</v>
      </c>
      <c r="I6" s="6" t="s">
        <v>251</v>
      </c>
      <c r="J6" s="6" t="s">
        <v>252</v>
      </c>
      <c r="K6" s="7" t="s">
        <v>245</v>
      </c>
    </row>
    <row r="7" spans="1:11" ht="30" customHeight="1" x14ac:dyDescent="0.35">
      <c r="A7" s="8" t="s">
        <v>20</v>
      </c>
      <c r="B7" s="8" t="s">
        <v>151</v>
      </c>
      <c r="C7" s="9" t="s">
        <v>21</v>
      </c>
      <c r="D7" s="8" t="s">
        <v>220</v>
      </c>
      <c r="E7" s="8">
        <v>4</v>
      </c>
      <c r="F7" s="10">
        <v>30</v>
      </c>
      <c r="G7" s="11">
        <f t="shared" ref="G7:G38" si="0">+E7*F7</f>
        <v>120</v>
      </c>
      <c r="H7" s="8" t="s">
        <v>219</v>
      </c>
      <c r="I7" s="36"/>
      <c r="J7" s="12">
        <f t="shared" ref="J7:J38" si="1">E7*I7</f>
        <v>0</v>
      </c>
      <c r="K7" s="13">
        <v>1</v>
      </c>
    </row>
    <row r="8" spans="1:11" ht="38.5" customHeight="1" x14ac:dyDescent="0.35">
      <c r="A8" s="14" t="s">
        <v>22</v>
      </c>
      <c r="B8" s="14" t="s">
        <v>152</v>
      </c>
      <c r="C8" s="15" t="s">
        <v>232</v>
      </c>
      <c r="D8" s="14" t="s">
        <v>222</v>
      </c>
      <c r="E8" s="14">
        <v>70</v>
      </c>
      <c r="F8" s="16">
        <v>56</v>
      </c>
      <c r="G8" s="17">
        <f t="shared" si="0"/>
        <v>3920</v>
      </c>
      <c r="H8" s="14" t="s">
        <v>221</v>
      </c>
      <c r="I8" s="37"/>
      <c r="J8" s="18">
        <f t="shared" si="1"/>
        <v>0</v>
      </c>
      <c r="K8" s="19">
        <v>14</v>
      </c>
    </row>
    <row r="9" spans="1:11" ht="38.5" customHeight="1" x14ac:dyDescent="0.35">
      <c r="A9" s="14" t="s">
        <v>23</v>
      </c>
      <c r="B9" s="14" t="s">
        <v>153</v>
      </c>
      <c r="C9" s="15" t="s">
        <v>224</v>
      </c>
      <c r="D9" s="14" t="s">
        <v>223</v>
      </c>
      <c r="E9" s="14">
        <v>24</v>
      </c>
      <c r="F9" s="16">
        <v>46</v>
      </c>
      <c r="G9" s="17">
        <f t="shared" si="0"/>
        <v>1104</v>
      </c>
      <c r="H9" s="14" t="s">
        <v>221</v>
      </c>
      <c r="I9" s="37"/>
      <c r="J9" s="18">
        <f t="shared" si="1"/>
        <v>0</v>
      </c>
      <c r="K9" s="19">
        <v>5</v>
      </c>
    </row>
    <row r="10" spans="1:11" ht="29.15" customHeight="1" x14ac:dyDescent="0.35">
      <c r="A10" s="14" t="s">
        <v>24</v>
      </c>
      <c r="B10" s="14" t="s">
        <v>154</v>
      </c>
      <c r="C10" s="15" t="s">
        <v>25</v>
      </c>
      <c r="D10" s="14" t="s">
        <v>19</v>
      </c>
      <c r="E10" s="14">
        <v>4</v>
      </c>
      <c r="F10" s="16">
        <v>85</v>
      </c>
      <c r="G10" s="17">
        <f t="shared" si="0"/>
        <v>340</v>
      </c>
      <c r="H10" s="14" t="s">
        <v>221</v>
      </c>
      <c r="I10" s="37"/>
      <c r="J10" s="18">
        <f t="shared" si="1"/>
        <v>0</v>
      </c>
      <c r="K10" s="19">
        <v>1</v>
      </c>
    </row>
    <row r="11" spans="1:11" ht="29.15" customHeight="1" x14ac:dyDescent="0.35">
      <c r="A11" s="14" t="s">
        <v>26</v>
      </c>
      <c r="B11" s="14" t="s">
        <v>155</v>
      </c>
      <c r="C11" s="15" t="s">
        <v>85</v>
      </c>
      <c r="D11" s="14" t="s">
        <v>6</v>
      </c>
      <c r="E11" s="14">
        <v>4</v>
      </c>
      <c r="F11" s="16">
        <v>54</v>
      </c>
      <c r="G11" s="17">
        <f t="shared" si="0"/>
        <v>216</v>
      </c>
      <c r="H11" s="14" t="s">
        <v>221</v>
      </c>
      <c r="I11" s="37"/>
      <c r="J11" s="18">
        <f t="shared" si="1"/>
        <v>0</v>
      </c>
      <c r="K11" s="19">
        <v>1</v>
      </c>
    </row>
    <row r="12" spans="1:11" ht="47" customHeight="1" x14ac:dyDescent="0.35">
      <c r="A12" s="14" t="s">
        <v>27</v>
      </c>
      <c r="B12" s="14" t="s">
        <v>156</v>
      </c>
      <c r="C12" s="15" t="s">
        <v>142</v>
      </c>
      <c r="D12" s="14" t="s">
        <v>7</v>
      </c>
      <c r="E12" s="14">
        <v>4</v>
      </c>
      <c r="F12" s="16">
        <v>48</v>
      </c>
      <c r="G12" s="17">
        <f t="shared" si="0"/>
        <v>192</v>
      </c>
      <c r="H12" s="14" t="s">
        <v>221</v>
      </c>
      <c r="I12" s="37"/>
      <c r="J12" s="18">
        <f t="shared" si="1"/>
        <v>0</v>
      </c>
      <c r="K12" s="19">
        <v>1</v>
      </c>
    </row>
    <row r="13" spans="1:11" ht="29.15" customHeight="1" x14ac:dyDescent="0.35">
      <c r="A13" s="14" t="s">
        <v>28</v>
      </c>
      <c r="B13" s="14" t="s">
        <v>157</v>
      </c>
      <c r="C13" s="15" t="s">
        <v>83</v>
      </c>
      <c r="D13" s="14" t="s">
        <v>82</v>
      </c>
      <c r="E13" s="14">
        <v>4</v>
      </c>
      <c r="F13" s="16">
        <v>94</v>
      </c>
      <c r="G13" s="17">
        <f t="shared" si="0"/>
        <v>376</v>
      </c>
      <c r="H13" s="14" t="s">
        <v>221</v>
      </c>
      <c r="I13" s="37"/>
      <c r="J13" s="18">
        <f t="shared" si="1"/>
        <v>0</v>
      </c>
      <c r="K13" s="19">
        <v>1</v>
      </c>
    </row>
    <row r="14" spans="1:11" ht="29.15" customHeight="1" x14ac:dyDescent="0.35">
      <c r="A14" s="14" t="s">
        <v>29</v>
      </c>
      <c r="B14" s="14" t="s">
        <v>158</v>
      </c>
      <c r="C14" s="15" t="s">
        <v>84</v>
      </c>
      <c r="D14" s="14" t="s">
        <v>82</v>
      </c>
      <c r="E14" s="14">
        <v>4</v>
      </c>
      <c r="F14" s="16">
        <v>94</v>
      </c>
      <c r="G14" s="17">
        <f t="shared" si="0"/>
        <v>376</v>
      </c>
      <c r="H14" s="14" t="s">
        <v>221</v>
      </c>
      <c r="I14" s="37"/>
      <c r="J14" s="18">
        <f t="shared" si="1"/>
        <v>0</v>
      </c>
      <c r="K14" s="19">
        <v>1</v>
      </c>
    </row>
    <row r="15" spans="1:11" ht="29.15" customHeight="1" x14ac:dyDescent="0.35">
      <c r="A15" s="14" t="s">
        <v>30</v>
      </c>
      <c r="B15" s="14" t="s">
        <v>159</v>
      </c>
      <c r="C15" s="15" t="s">
        <v>226</v>
      </c>
      <c r="D15" s="14" t="s">
        <v>225</v>
      </c>
      <c r="E15" s="14">
        <v>4</v>
      </c>
      <c r="F15" s="16">
        <v>89</v>
      </c>
      <c r="G15" s="17">
        <f t="shared" si="0"/>
        <v>356</v>
      </c>
      <c r="H15" s="14" t="s">
        <v>221</v>
      </c>
      <c r="I15" s="37"/>
      <c r="J15" s="18">
        <f t="shared" si="1"/>
        <v>0</v>
      </c>
      <c r="K15" s="19">
        <v>1</v>
      </c>
    </row>
    <row r="16" spans="1:11" ht="32.5" customHeight="1" x14ac:dyDescent="0.35">
      <c r="A16" s="14" t="s">
        <v>31</v>
      </c>
      <c r="B16" s="14" t="s">
        <v>160</v>
      </c>
      <c r="C16" s="15" t="s">
        <v>234</v>
      </c>
      <c r="D16" s="14" t="s">
        <v>3</v>
      </c>
      <c r="E16" s="14">
        <v>4</v>
      </c>
      <c r="F16" s="16">
        <v>80</v>
      </c>
      <c r="G16" s="17">
        <f t="shared" si="0"/>
        <v>320</v>
      </c>
      <c r="H16" s="14" t="s">
        <v>221</v>
      </c>
      <c r="I16" s="37"/>
      <c r="J16" s="18">
        <f t="shared" si="1"/>
        <v>0</v>
      </c>
      <c r="K16" s="19">
        <v>1</v>
      </c>
    </row>
    <row r="17" spans="1:11" ht="32.5" customHeight="1" x14ac:dyDescent="0.35">
      <c r="A17" s="14" t="s">
        <v>32</v>
      </c>
      <c r="B17" s="14" t="s">
        <v>161</v>
      </c>
      <c r="C17" s="15" t="s">
        <v>86</v>
      </c>
      <c r="D17" s="14" t="s">
        <v>4</v>
      </c>
      <c r="E17" s="14">
        <v>4</v>
      </c>
      <c r="F17" s="16">
        <v>117</v>
      </c>
      <c r="G17" s="17">
        <f t="shared" si="0"/>
        <v>468</v>
      </c>
      <c r="H17" s="14" t="s">
        <v>221</v>
      </c>
      <c r="I17" s="37"/>
      <c r="J17" s="18">
        <f t="shared" si="1"/>
        <v>0</v>
      </c>
      <c r="K17" s="19">
        <v>1</v>
      </c>
    </row>
    <row r="18" spans="1:11" ht="32.5" customHeight="1" x14ac:dyDescent="0.35">
      <c r="A18" s="14" t="s">
        <v>33</v>
      </c>
      <c r="B18" s="14" t="s">
        <v>162</v>
      </c>
      <c r="C18" s="15" t="s">
        <v>233</v>
      </c>
      <c r="D18" s="14" t="s">
        <v>0</v>
      </c>
      <c r="E18" s="14">
        <v>68</v>
      </c>
      <c r="F18" s="16">
        <v>68</v>
      </c>
      <c r="G18" s="17">
        <f t="shared" si="0"/>
        <v>4624</v>
      </c>
      <c r="H18" s="14" t="s">
        <v>221</v>
      </c>
      <c r="I18" s="37"/>
      <c r="J18" s="18">
        <f t="shared" si="1"/>
        <v>0</v>
      </c>
      <c r="K18" s="19">
        <v>14</v>
      </c>
    </row>
    <row r="19" spans="1:11" ht="29.15" customHeight="1" x14ac:dyDescent="0.35">
      <c r="A19" s="14" t="s">
        <v>34</v>
      </c>
      <c r="B19" s="14" t="s">
        <v>163</v>
      </c>
      <c r="C19" s="15" t="s">
        <v>143</v>
      </c>
      <c r="D19" s="14" t="s">
        <v>3</v>
      </c>
      <c r="E19" s="14">
        <v>10</v>
      </c>
      <c r="F19" s="16">
        <v>48</v>
      </c>
      <c r="G19" s="17">
        <f t="shared" si="0"/>
        <v>480</v>
      </c>
      <c r="H19" s="14" t="s">
        <v>221</v>
      </c>
      <c r="I19" s="37"/>
      <c r="J19" s="18">
        <f t="shared" si="1"/>
        <v>0</v>
      </c>
      <c r="K19" s="19">
        <v>2</v>
      </c>
    </row>
    <row r="20" spans="1:11" ht="29.15" customHeight="1" x14ac:dyDescent="0.35">
      <c r="A20" s="14" t="s">
        <v>35</v>
      </c>
      <c r="B20" s="14" t="s">
        <v>164</v>
      </c>
      <c r="C20" s="15" t="s">
        <v>144</v>
      </c>
      <c r="D20" s="14" t="s">
        <v>36</v>
      </c>
      <c r="E20" s="14">
        <v>4</v>
      </c>
      <c r="F20" s="16">
        <v>94</v>
      </c>
      <c r="G20" s="17">
        <f t="shared" si="0"/>
        <v>376</v>
      </c>
      <c r="H20" s="14" t="s">
        <v>219</v>
      </c>
      <c r="I20" s="37"/>
      <c r="J20" s="18">
        <f t="shared" si="1"/>
        <v>0</v>
      </c>
      <c r="K20" s="19">
        <v>1</v>
      </c>
    </row>
    <row r="21" spans="1:11" ht="37" x14ac:dyDescent="0.35">
      <c r="A21" s="14" t="s">
        <v>37</v>
      </c>
      <c r="B21" s="14" t="s">
        <v>165</v>
      </c>
      <c r="C21" s="15" t="s">
        <v>231</v>
      </c>
      <c r="D21" s="14" t="s">
        <v>12</v>
      </c>
      <c r="E21" s="14">
        <v>22</v>
      </c>
      <c r="F21" s="16">
        <v>73</v>
      </c>
      <c r="G21" s="17">
        <f t="shared" si="0"/>
        <v>1606</v>
      </c>
      <c r="H21" s="14" t="s">
        <v>219</v>
      </c>
      <c r="I21" s="37"/>
      <c r="J21" s="18">
        <f t="shared" si="1"/>
        <v>0</v>
      </c>
      <c r="K21" s="19">
        <v>4</v>
      </c>
    </row>
    <row r="22" spans="1:11" ht="29.15" customHeight="1" x14ac:dyDescent="0.35">
      <c r="A22" s="14" t="s">
        <v>38</v>
      </c>
      <c r="B22" s="14" t="s">
        <v>166</v>
      </c>
      <c r="C22" s="15" t="s">
        <v>87</v>
      </c>
      <c r="D22" s="14" t="s">
        <v>39</v>
      </c>
      <c r="E22" s="14">
        <v>62</v>
      </c>
      <c r="F22" s="16">
        <v>38</v>
      </c>
      <c r="G22" s="17">
        <f t="shared" si="0"/>
        <v>2356</v>
      </c>
      <c r="H22" s="14" t="s">
        <v>221</v>
      </c>
      <c r="I22" s="37"/>
      <c r="J22" s="18">
        <f t="shared" si="1"/>
        <v>0</v>
      </c>
      <c r="K22" s="19">
        <v>12</v>
      </c>
    </row>
    <row r="23" spans="1:11" ht="29.15" customHeight="1" x14ac:dyDescent="0.35">
      <c r="A23" s="14" t="s">
        <v>40</v>
      </c>
      <c r="B23" s="14" t="s">
        <v>167</v>
      </c>
      <c r="C23" s="15" t="s">
        <v>88</v>
      </c>
      <c r="D23" s="14" t="s">
        <v>41</v>
      </c>
      <c r="E23" s="14">
        <v>22</v>
      </c>
      <c r="F23" s="16">
        <v>29</v>
      </c>
      <c r="G23" s="17">
        <f t="shared" si="0"/>
        <v>638</v>
      </c>
      <c r="H23" s="14" t="s">
        <v>221</v>
      </c>
      <c r="I23" s="37"/>
      <c r="J23" s="18">
        <f t="shared" si="1"/>
        <v>0</v>
      </c>
      <c r="K23" s="19">
        <v>4</v>
      </c>
    </row>
    <row r="24" spans="1:11" ht="29.15" customHeight="1" x14ac:dyDescent="0.35">
      <c r="A24" s="14" t="s">
        <v>42</v>
      </c>
      <c r="B24" s="14" t="s">
        <v>168</v>
      </c>
      <c r="C24" s="15" t="s">
        <v>89</v>
      </c>
      <c r="D24" s="14" t="s">
        <v>43</v>
      </c>
      <c r="E24" s="14">
        <v>12</v>
      </c>
      <c r="F24" s="16">
        <v>43</v>
      </c>
      <c r="G24" s="17">
        <f t="shared" si="0"/>
        <v>516</v>
      </c>
      <c r="H24" s="14" t="s">
        <v>221</v>
      </c>
      <c r="I24" s="37"/>
      <c r="J24" s="18">
        <f t="shared" si="1"/>
        <v>0</v>
      </c>
      <c r="K24" s="19">
        <v>2</v>
      </c>
    </row>
    <row r="25" spans="1:11" ht="29.15" customHeight="1" x14ac:dyDescent="0.35">
      <c r="A25" s="14" t="s">
        <v>44</v>
      </c>
      <c r="B25" s="14" t="s">
        <v>169</v>
      </c>
      <c r="C25" s="15" t="s">
        <v>90</v>
      </c>
      <c r="D25" s="14" t="s">
        <v>45</v>
      </c>
      <c r="E25" s="14">
        <v>8</v>
      </c>
      <c r="F25" s="16">
        <v>59</v>
      </c>
      <c r="G25" s="17">
        <f t="shared" si="0"/>
        <v>472</v>
      </c>
      <c r="H25" s="14" t="s">
        <v>221</v>
      </c>
      <c r="I25" s="37"/>
      <c r="J25" s="18">
        <f t="shared" si="1"/>
        <v>0</v>
      </c>
      <c r="K25" s="19">
        <v>2</v>
      </c>
    </row>
    <row r="26" spans="1:11" ht="29.15" customHeight="1" x14ac:dyDescent="0.35">
      <c r="A26" s="14" t="s">
        <v>46</v>
      </c>
      <c r="B26" s="14" t="s">
        <v>170</v>
      </c>
      <c r="C26" s="15" t="s">
        <v>91</v>
      </c>
      <c r="D26" s="14" t="s">
        <v>13</v>
      </c>
      <c r="E26" s="14">
        <v>8</v>
      </c>
      <c r="F26" s="16">
        <v>41</v>
      </c>
      <c r="G26" s="17">
        <f t="shared" si="0"/>
        <v>328</v>
      </c>
      <c r="H26" s="14" t="s">
        <v>219</v>
      </c>
      <c r="I26" s="37"/>
      <c r="J26" s="18">
        <f t="shared" si="1"/>
        <v>0</v>
      </c>
      <c r="K26" s="19">
        <v>2</v>
      </c>
    </row>
    <row r="27" spans="1:11" ht="29.15" customHeight="1" x14ac:dyDescent="0.35">
      <c r="A27" s="14" t="s">
        <v>47</v>
      </c>
      <c r="B27" s="14" t="s">
        <v>171</v>
      </c>
      <c r="C27" s="15" t="s">
        <v>48</v>
      </c>
      <c r="D27" s="14" t="s">
        <v>49</v>
      </c>
      <c r="E27" s="14">
        <v>4</v>
      </c>
      <c r="F27" s="16">
        <v>80</v>
      </c>
      <c r="G27" s="17">
        <f t="shared" si="0"/>
        <v>320</v>
      </c>
      <c r="H27" s="14" t="s">
        <v>221</v>
      </c>
      <c r="I27" s="37"/>
      <c r="J27" s="18">
        <f t="shared" si="1"/>
        <v>0</v>
      </c>
      <c r="K27" s="19">
        <v>1</v>
      </c>
    </row>
    <row r="28" spans="1:11" ht="29.15" customHeight="1" x14ac:dyDescent="0.35">
      <c r="A28" s="14" t="s">
        <v>50</v>
      </c>
      <c r="B28" s="14" t="s">
        <v>172</v>
      </c>
      <c r="C28" s="15" t="s">
        <v>92</v>
      </c>
      <c r="D28" s="14" t="s">
        <v>10</v>
      </c>
      <c r="E28" s="14">
        <v>4</v>
      </c>
      <c r="F28" s="16">
        <v>22</v>
      </c>
      <c r="G28" s="17">
        <f t="shared" si="0"/>
        <v>88</v>
      </c>
      <c r="H28" s="14" t="s">
        <v>219</v>
      </c>
      <c r="I28" s="37"/>
      <c r="J28" s="18">
        <f t="shared" si="1"/>
        <v>0</v>
      </c>
      <c r="K28" s="19">
        <v>1</v>
      </c>
    </row>
    <row r="29" spans="1:11" ht="29.15" customHeight="1" x14ac:dyDescent="0.35">
      <c r="A29" s="14" t="s">
        <v>51</v>
      </c>
      <c r="B29" s="14" t="s">
        <v>173</v>
      </c>
      <c r="C29" s="15" t="s">
        <v>52</v>
      </c>
      <c r="D29" s="14" t="s">
        <v>53</v>
      </c>
      <c r="E29" s="14">
        <v>4</v>
      </c>
      <c r="F29" s="16">
        <v>146</v>
      </c>
      <c r="G29" s="17">
        <f t="shared" si="0"/>
        <v>584</v>
      </c>
      <c r="H29" s="14" t="s">
        <v>219</v>
      </c>
      <c r="I29" s="37"/>
      <c r="J29" s="18">
        <f t="shared" si="1"/>
        <v>0</v>
      </c>
      <c r="K29" s="19">
        <v>1</v>
      </c>
    </row>
    <row r="30" spans="1:11" ht="38" customHeight="1" x14ac:dyDescent="0.35">
      <c r="A30" s="14" t="s">
        <v>54</v>
      </c>
      <c r="B30" s="14" t="s">
        <v>174</v>
      </c>
      <c r="C30" s="15" t="s">
        <v>227</v>
      </c>
      <c r="D30" s="14" t="s">
        <v>0</v>
      </c>
      <c r="E30" s="14">
        <v>124</v>
      </c>
      <c r="F30" s="16">
        <v>58</v>
      </c>
      <c r="G30" s="17">
        <f t="shared" si="0"/>
        <v>7192</v>
      </c>
      <c r="H30" s="14" t="s">
        <v>221</v>
      </c>
      <c r="I30" s="37"/>
      <c r="J30" s="18">
        <f t="shared" si="1"/>
        <v>0</v>
      </c>
      <c r="K30" s="19">
        <v>25</v>
      </c>
    </row>
    <row r="31" spans="1:11" ht="38" customHeight="1" x14ac:dyDescent="0.35">
      <c r="A31" s="14" t="s">
        <v>55</v>
      </c>
      <c r="B31" s="14" t="s">
        <v>175</v>
      </c>
      <c r="C31" s="15" t="s">
        <v>228</v>
      </c>
      <c r="D31" s="14" t="s">
        <v>45</v>
      </c>
      <c r="E31" s="14">
        <v>16</v>
      </c>
      <c r="F31" s="16">
        <v>68</v>
      </c>
      <c r="G31" s="17">
        <f t="shared" si="0"/>
        <v>1088</v>
      </c>
      <c r="H31" s="14" t="s">
        <v>221</v>
      </c>
      <c r="I31" s="37"/>
      <c r="J31" s="18">
        <f t="shared" si="1"/>
        <v>0</v>
      </c>
      <c r="K31" s="19">
        <v>3</v>
      </c>
    </row>
    <row r="32" spans="1:11" ht="38" customHeight="1" x14ac:dyDescent="0.35">
      <c r="A32" s="14" t="s">
        <v>56</v>
      </c>
      <c r="B32" s="14" t="s">
        <v>176</v>
      </c>
      <c r="C32" s="15" t="s">
        <v>237</v>
      </c>
      <c r="D32" s="14" t="s">
        <v>5</v>
      </c>
      <c r="E32" s="14">
        <v>74</v>
      </c>
      <c r="F32" s="16">
        <v>45</v>
      </c>
      <c r="G32" s="17">
        <f t="shared" si="0"/>
        <v>3330</v>
      </c>
      <c r="H32" s="14" t="s">
        <v>221</v>
      </c>
      <c r="I32" s="37"/>
      <c r="J32" s="18">
        <f t="shared" si="1"/>
        <v>0</v>
      </c>
      <c r="K32" s="19">
        <v>15</v>
      </c>
    </row>
    <row r="33" spans="1:11" ht="29.15" customHeight="1" x14ac:dyDescent="0.35">
      <c r="A33" s="14" t="s">
        <v>57</v>
      </c>
      <c r="B33" s="14" t="s">
        <v>177</v>
      </c>
      <c r="C33" s="15" t="s">
        <v>238</v>
      </c>
      <c r="D33" s="14" t="s">
        <v>1</v>
      </c>
      <c r="E33" s="14">
        <v>4</v>
      </c>
      <c r="F33" s="16">
        <v>133</v>
      </c>
      <c r="G33" s="17">
        <f t="shared" si="0"/>
        <v>532</v>
      </c>
      <c r="H33" s="14" t="s">
        <v>221</v>
      </c>
      <c r="I33" s="37"/>
      <c r="J33" s="18">
        <f t="shared" si="1"/>
        <v>0</v>
      </c>
      <c r="K33" s="19">
        <v>1</v>
      </c>
    </row>
    <row r="34" spans="1:11" ht="29.15" customHeight="1" x14ac:dyDescent="0.35">
      <c r="A34" s="14" t="s">
        <v>58</v>
      </c>
      <c r="B34" s="14" t="s">
        <v>178</v>
      </c>
      <c r="C34" s="20" t="s">
        <v>229</v>
      </c>
      <c r="D34" s="14" t="s">
        <v>235</v>
      </c>
      <c r="E34" s="14">
        <v>4</v>
      </c>
      <c r="F34" s="16">
        <v>94</v>
      </c>
      <c r="G34" s="17">
        <f t="shared" si="0"/>
        <v>376</v>
      </c>
      <c r="H34" s="14" t="s">
        <v>221</v>
      </c>
      <c r="I34" s="37"/>
      <c r="J34" s="18">
        <f t="shared" si="1"/>
        <v>0</v>
      </c>
      <c r="K34" s="19">
        <v>1</v>
      </c>
    </row>
    <row r="35" spans="1:11" ht="29.15" customHeight="1" x14ac:dyDescent="0.35">
      <c r="A35" s="14" t="s">
        <v>59</v>
      </c>
      <c r="B35" s="14" t="s">
        <v>179</v>
      </c>
      <c r="C35" s="20" t="s">
        <v>230</v>
      </c>
      <c r="D35" s="14" t="s">
        <v>1</v>
      </c>
      <c r="E35" s="14">
        <v>4</v>
      </c>
      <c r="F35" s="16">
        <v>217</v>
      </c>
      <c r="G35" s="17">
        <f t="shared" si="0"/>
        <v>868</v>
      </c>
      <c r="H35" s="14" t="s">
        <v>221</v>
      </c>
      <c r="I35" s="37"/>
      <c r="J35" s="18">
        <f t="shared" si="1"/>
        <v>0</v>
      </c>
      <c r="K35" s="19">
        <v>1</v>
      </c>
    </row>
    <row r="36" spans="1:11" ht="29.15" customHeight="1" x14ac:dyDescent="0.35">
      <c r="A36" s="14" t="s">
        <v>60</v>
      </c>
      <c r="B36" s="14" t="s">
        <v>180</v>
      </c>
      <c r="C36" s="20" t="s">
        <v>241</v>
      </c>
      <c r="D36" s="14" t="s">
        <v>236</v>
      </c>
      <c r="E36" s="14">
        <v>4</v>
      </c>
      <c r="F36" s="16">
        <v>173</v>
      </c>
      <c r="G36" s="17">
        <f t="shared" si="0"/>
        <v>692</v>
      </c>
      <c r="H36" s="14" t="s">
        <v>221</v>
      </c>
      <c r="I36" s="37"/>
      <c r="J36" s="18">
        <f t="shared" si="1"/>
        <v>0</v>
      </c>
      <c r="K36" s="19">
        <v>1</v>
      </c>
    </row>
    <row r="37" spans="1:11" ht="29.15" customHeight="1" x14ac:dyDescent="0.35">
      <c r="A37" s="14" t="s">
        <v>61</v>
      </c>
      <c r="B37" s="14" t="s">
        <v>181</v>
      </c>
      <c r="C37" s="15" t="s">
        <v>145</v>
      </c>
      <c r="D37" s="14" t="s">
        <v>9</v>
      </c>
      <c r="E37" s="14">
        <v>34</v>
      </c>
      <c r="F37" s="16">
        <v>47</v>
      </c>
      <c r="G37" s="17">
        <f t="shared" si="0"/>
        <v>1598</v>
      </c>
      <c r="H37" s="14" t="s">
        <v>219</v>
      </c>
      <c r="I37" s="37"/>
      <c r="J37" s="18">
        <f t="shared" si="1"/>
        <v>0</v>
      </c>
      <c r="K37" s="19">
        <v>7</v>
      </c>
    </row>
    <row r="38" spans="1:11" ht="29.15" customHeight="1" x14ac:dyDescent="0.35">
      <c r="A38" s="14" t="s">
        <v>62</v>
      </c>
      <c r="B38" s="14" t="s">
        <v>182</v>
      </c>
      <c r="C38" s="15" t="s">
        <v>93</v>
      </c>
      <c r="D38" s="14" t="s">
        <v>63</v>
      </c>
      <c r="E38" s="14">
        <v>4</v>
      </c>
      <c r="F38" s="16">
        <v>227</v>
      </c>
      <c r="G38" s="17">
        <f t="shared" si="0"/>
        <v>908</v>
      </c>
      <c r="H38" s="14" t="s">
        <v>221</v>
      </c>
      <c r="I38" s="37"/>
      <c r="J38" s="18">
        <f t="shared" si="1"/>
        <v>0</v>
      </c>
      <c r="K38" s="19">
        <v>1</v>
      </c>
    </row>
    <row r="39" spans="1:11" ht="29.15" customHeight="1" x14ac:dyDescent="0.35">
      <c r="A39" s="14" t="s">
        <v>64</v>
      </c>
      <c r="B39" s="14" t="s">
        <v>183</v>
      </c>
      <c r="C39" s="15" t="s">
        <v>94</v>
      </c>
      <c r="D39" s="14" t="s">
        <v>2</v>
      </c>
      <c r="E39" s="14">
        <v>4</v>
      </c>
      <c r="F39" s="16">
        <v>93</v>
      </c>
      <c r="G39" s="17">
        <f t="shared" ref="G39:G69" si="2">+E39*F39</f>
        <v>372</v>
      </c>
      <c r="H39" s="14" t="s">
        <v>221</v>
      </c>
      <c r="I39" s="37"/>
      <c r="J39" s="18">
        <f t="shared" ref="J39:J69" si="3">E39*I39</f>
        <v>0</v>
      </c>
      <c r="K39" s="19">
        <v>1</v>
      </c>
    </row>
    <row r="40" spans="1:11" ht="33" customHeight="1" x14ac:dyDescent="0.35">
      <c r="A40" s="14" t="s">
        <v>65</v>
      </c>
      <c r="B40" s="14" t="s">
        <v>184</v>
      </c>
      <c r="C40" s="15" t="s">
        <v>95</v>
      </c>
      <c r="D40" s="14" t="s">
        <v>66</v>
      </c>
      <c r="E40" s="14">
        <v>4</v>
      </c>
      <c r="F40" s="16">
        <v>63</v>
      </c>
      <c r="G40" s="17">
        <f t="shared" si="2"/>
        <v>252</v>
      </c>
      <c r="H40" s="14" t="s">
        <v>221</v>
      </c>
      <c r="I40" s="37"/>
      <c r="J40" s="18">
        <f t="shared" si="3"/>
        <v>0</v>
      </c>
      <c r="K40" s="19">
        <v>1</v>
      </c>
    </row>
    <row r="41" spans="1:11" ht="29.15" customHeight="1" x14ac:dyDescent="0.35">
      <c r="A41" s="14" t="s">
        <v>67</v>
      </c>
      <c r="B41" s="14" t="s">
        <v>185</v>
      </c>
      <c r="C41" s="20" t="s">
        <v>239</v>
      </c>
      <c r="D41" s="14" t="s">
        <v>240</v>
      </c>
      <c r="E41" s="14">
        <v>4</v>
      </c>
      <c r="F41" s="16">
        <v>47</v>
      </c>
      <c r="G41" s="17">
        <f t="shared" si="2"/>
        <v>188</v>
      </c>
      <c r="H41" s="14" t="s">
        <v>219</v>
      </c>
      <c r="I41" s="37"/>
      <c r="J41" s="18">
        <f t="shared" si="3"/>
        <v>0</v>
      </c>
      <c r="K41" s="19">
        <v>1</v>
      </c>
    </row>
    <row r="42" spans="1:11" ht="29.15" customHeight="1" x14ac:dyDescent="0.35">
      <c r="A42" s="14" t="s">
        <v>68</v>
      </c>
      <c r="B42" s="14" t="s">
        <v>186</v>
      </c>
      <c r="C42" s="15" t="s">
        <v>96</v>
      </c>
      <c r="D42" s="14" t="s">
        <v>11</v>
      </c>
      <c r="E42" s="14">
        <v>26</v>
      </c>
      <c r="F42" s="16">
        <v>28</v>
      </c>
      <c r="G42" s="17">
        <f t="shared" si="2"/>
        <v>728</v>
      </c>
      <c r="H42" s="14" t="s">
        <v>219</v>
      </c>
      <c r="I42" s="37"/>
      <c r="J42" s="18">
        <f t="shared" si="3"/>
        <v>0</v>
      </c>
      <c r="K42" s="19">
        <v>5</v>
      </c>
    </row>
    <row r="43" spans="1:11" ht="29.15" customHeight="1" x14ac:dyDescent="0.35">
      <c r="A43" s="14" t="s">
        <v>69</v>
      </c>
      <c r="B43" s="14" t="s">
        <v>187</v>
      </c>
      <c r="C43" s="15" t="s">
        <v>146</v>
      </c>
      <c r="D43" s="14" t="s">
        <v>0</v>
      </c>
      <c r="E43" s="14">
        <v>4</v>
      </c>
      <c r="F43" s="16">
        <v>48</v>
      </c>
      <c r="G43" s="17">
        <f t="shared" si="2"/>
        <v>192</v>
      </c>
      <c r="H43" s="14" t="s">
        <v>221</v>
      </c>
      <c r="I43" s="37"/>
      <c r="J43" s="18">
        <f t="shared" si="3"/>
        <v>0</v>
      </c>
      <c r="K43" s="19">
        <v>1</v>
      </c>
    </row>
    <row r="44" spans="1:11" ht="36.75" customHeight="1" x14ac:dyDescent="0.35">
      <c r="A44" s="14" t="s">
        <v>70</v>
      </c>
      <c r="B44" s="14" t="s">
        <v>188</v>
      </c>
      <c r="C44" s="15" t="s">
        <v>147</v>
      </c>
      <c r="D44" s="14" t="s">
        <v>14</v>
      </c>
      <c r="E44" s="14">
        <v>4</v>
      </c>
      <c r="F44" s="16">
        <v>131</v>
      </c>
      <c r="G44" s="17">
        <f t="shared" si="2"/>
        <v>524</v>
      </c>
      <c r="H44" s="14" t="s">
        <v>219</v>
      </c>
      <c r="I44" s="37"/>
      <c r="J44" s="18">
        <f t="shared" si="3"/>
        <v>0</v>
      </c>
      <c r="K44" s="19">
        <v>1</v>
      </c>
    </row>
    <row r="45" spans="1:11" ht="29.15" customHeight="1" x14ac:dyDescent="0.35">
      <c r="A45" s="14" t="s">
        <v>71</v>
      </c>
      <c r="B45" s="14" t="s">
        <v>189</v>
      </c>
      <c r="C45" s="15" t="s">
        <v>97</v>
      </c>
      <c r="D45" s="14" t="s">
        <v>18</v>
      </c>
      <c r="E45" s="14">
        <v>4</v>
      </c>
      <c r="F45" s="16">
        <v>105</v>
      </c>
      <c r="G45" s="17">
        <f t="shared" si="2"/>
        <v>420</v>
      </c>
      <c r="H45" s="14" t="s">
        <v>219</v>
      </c>
      <c r="I45" s="37"/>
      <c r="J45" s="18">
        <f t="shared" si="3"/>
        <v>0</v>
      </c>
      <c r="K45" s="19">
        <v>1</v>
      </c>
    </row>
    <row r="46" spans="1:11" ht="29.15" customHeight="1" x14ac:dyDescent="0.35">
      <c r="A46" s="14" t="s">
        <v>72</v>
      </c>
      <c r="B46" s="14" t="s">
        <v>190</v>
      </c>
      <c r="C46" s="15" t="s">
        <v>148</v>
      </c>
      <c r="D46" s="14" t="s">
        <v>15</v>
      </c>
      <c r="E46" s="14">
        <v>4</v>
      </c>
      <c r="F46" s="16">
        <v>70</v>
      </c>
      <c r="G46" s="17">
        <f t="shared" si="2"/>
        <v>280</v>
      </c>
      <c r="H46" s="14" t="s">
        <v>219</v>
      </c>
      <c r="I46" s="37"/>
      <c r="J46" s="18">
        <f t="shared" si="3"/>
        <v>0</v>
      </c>
      <c r="K46" s="19">
        <v>1</v>
      </c>
    </row>
    <row r="47" spans="1:11" ht="29.15" customHeight="1" x14ac:dyDescent="0.35">
      <c r="A47" s="14" t="s">
        <v>73</v>
      </c>
      <c r="B47" s="14" t="s">
        <v>191</v>
      </c>
      <c r="C47" s="15" t="s">
        <v>149</v>
      </c>
      <c r="D47" s="14" t="s">
        <v>16</v>
      </c>
      <c r="E47" s="14">
        <v>4</v>
      </c>
      <c r="F47" s="16">
        <v>101</v>
      </c>
      <c r="G47" s="17">
        <f t="shared" si="2"/>
        <v>404</v>
      </c>
      <c r="H47" s="14" t="s">
        <v>219</v>
      </c>
      <c r="I47" s="37"/>
      <c r="J47" s="18">
        <f t="shared" si="3"/>
        <v>0</v>
      </c>
      <c r="K47" s="19">
        <v>1</v>
      </c>
    </row>
    <row r="48" spans="1:11" ht="29.15" customHeight="1" x14ac:dyDescent="0.35">
      <c r="A48" s="14" t="s">
        <v>74</v>
      </c>
      <c r="B48" s="14" t="s">
        <v>192</v>
      </c>
      <c r="C48" s="15" t="s">
        <v>98</v>
      </c>
      <c r="D48" s="14" t="s">
        <v>13</v>
      </c>
      <c r="E48" s="14">
        <v>4</v>
      </c>
      <c r="F48" s="16">
        <v>50</v>
      </c>
      <c r="G48" s="17">
        <f t="shared" si="2"/>
        <v>200</v>
      </c>
      <c r="H48" s="14" t="s">
        <v>219</v>
      </c>
      <c r="I48" s="37"/>
      <c r="J48" s="18">
        <f t="shared" si="3"/>
        <v>0</v>
      </c>
      <c r="K48" s="19">
        <v>1</v>
      </c>
    </row>
    <row r="49" spans="1:11" ht="29.15" customHeight="1" x14ac:dyDescent="0.35">
      <c r="A49" s="14" t="s">
        <v>75</v>
      </c>
      <c r="B49" s="14" t="s">
        <v>193</v>
      </c>
      <c r="C49" s="15" t="s">
        <v>99</v>
      </c>
      <c r="D49" s="14" t="s">
        <v>13</v>
      </c>
      <c r="E49" s="14">
        <v>4</v>
      </c>
      <c r="F49" s="16">
        <v>72</v>
      </c>
      <c r="G49" s="17">
        <f t="shared" si="2"/>
        <v>288</v>
      </c>
      <c r="H49" s="14" t="s">
        <v>219</v>
      </c>
      <c r="I49" s="37"/>
      <c r="J49" s="18">
        <f t="shared" si="3"/>
        <v>0</v>
      </c>
      <c r="K49" s="19">
        <v>1</v>
      </c>
    </row>
    <row r="50" spans="1:11" ht="29.15" customHeight="1" x14ac:dyDescent="0.35">
      <c r="A50" s="14" t="s">
        <v>76</v>
      </c>
      <c r="B50" s="14" t="s">
        <v>194</v>
      </c>
      <c r="C50" s="15" t="s">
        <v>100</v>
      </c>
      <c r="D50" s="14" t="s">
        <v>41</v>
      </c>
      <c r="E50" s="14">
        <v>30</v>
      </c>
      <c r="F50" s="16">
        <v>28</v>
      </c>
      <c r="G50" s="17">
        <f t="shared" si="2"/>
        <v>840</v>
      </c>
      <c r="H50" s="14" t="s">
        <v>221</v>
      </c>
      <c r="I50" s="37"/>
      <c r="J50" s="18">
        <f t="shared" si="3"/>
        <v>0</v>
      </c>
      <c r="K50" s="19">
        <v>6</v>
      </c>
    </row>
    <row r="51" spans="1:11" ht="29.15" customHeight="1" x14ac:dyDescent="0.35">
      <c r="A51" s="14" t="s">
        <v>77</v>
      </c>
      <c r="B51" s="14" t="s">
        <v>195</v>
      </c>
      <c r="C51" s="15" t="s">
        <v>101</v>
      </c>
      <c r="D51" s="14" t="s">
        <v>43</v>
      </c>
      <c r="E51" s="14">
        <v>4</v>
      </c>
      <c r="F51" s="16">
        <v>38</v>
      </c>
      <c r="G51" s="17">
        <f t="shared" si="2"/>
        <v>152</v>
      </c>
      <c r="H51" s="14" t="s">
        <v>221</v>
      </c>
      <c r="I51" s="37"/>
      <c r="J51" s="18">
        <f t="shared" si="3"/>
        <v>0</v>
      </c>
      <c r="K51" s="19">
        <v>1</v>
      </c>
    </row>
    <row r="52" spans="1:11" ht="29.15" customHeight="1" x14ac:dyDescent="0.35">
      <c r="A52" s="14" t="s">
        <v>78</v>
      </c>
      <c r="B52" s="14" t="s">
        <v>196</v>
      </c>
      <c r="C52" s="15" t="s">
        <v>102</v>
      </c>
      <c r="D52" s="14" t="s">
        <v>45</v>
      </c>
      <c r="E52" s="14">
        <v>4</v>
      </c>
      <c r="F52" s="16">
        <v>59</v>
      </c>
      <c r="G52" s="17">
        <f t="shared" si="2"/>
        <v>236</v>
      </c>
      <c r="H52" s="14" t="s">
        <v>221</v>
      </c>
      <c r="I52" s="37"/>
      <c r="J52" s="18">
        <f t="shared" si="3"/>
        <v>0</v>
      </c>
      <c r="K52" s="19">
        <v>1</v>
      </c>
    </row>
    <row r="53" spans="1:11" ht="29.15" customHeight="1" x14ac:dyDescent="0.35">
      <c r="A53" s="14" t="s">
        <v>79</v>
      </c>
      <c r="B53" s="14" t="s">
        <v>197</v>
      </c>
      <c r="C53" s="15" t="s">
        <v>103</v>
      </c>
      <c r="D53" s="14" t="s">
        <v>8</v>
      </c>
      <c r="E53" s="14">
        <v>100</v>
      </c>
      <c r="F53" s="16">
        <v>25</v>
      </c>
      <c r="G53" s="17">
        <f t="shared" si="2"/>
        <v>2500</v>
      </c>
      <c r="H53" s="14" t="s">
        <v>219</v>
      </c>
      <c r="I53" s="37"/>
      <c r="J53" s="18">
        <f t="shared" si="3"/>
        <v>0</v>
      </c>
      <c r="K53" s="19">
        <v>20</v>
      </c>
    </row>
    <row r="54" spans="1:11" ht="29.15" customHeight="1" x14ac:dyDescent="0.35">
      <c r="A54" s="14" t="s">
        <v>80</v>
      </c>
      <c r="B54" s="14" t="s">
        <v>198</v>
      </c>
      <c r="C54" s="15" t="s">
        <v>104</v>
      </c>
      <c r="D54" s="14" t="s">
        <v>17</v>
      </c>
      <c r="E54" s="14">
        <v>4</v>
      </c>
      <c r="F54" s="16">
        <v>46</v>
      </c>
      <c r="G54" s="17">
        <f t="shared" si="2"/>
        <v>184</v>
      </c>
      <c r="H54" s="14" t="s">
        <v>221</v>
      </c>
      <c r="I54" s="37"/>
      <c r="J54" s="18">
        <f t="shared" si="3"/>
        <v>0</v>
      </c>
      <c r="K54" s="19">
        <v>1</v>
      </c>
    </row>
    <row r="55" spans="1:11" ht="29.15" customHeight="1" x14ac:dyDescent="0.35">
      <c r="A55" s="14" t="s">
        <v>105</v>
      </c>
      <c r="B55" s="14" t="s">
        <v>199</v>
      </c>
      <c r="C55" s="15" t="s">
        <v>129</v>
      </c>
      <c r="D55" s="14">
        <v>180</v>
      </c>
      <c r="E55" s="14">
        <v>4</v>
      </c>
      <c r="F55" s="16">
        <v>46</v>
      </c>
      <c r="G55" s="17">
        <f t="shared" si="2"/>
        <v>184</v>
      </c>
      <c r="H55" s="14" t="s">
        <v>221</v>
      </c>
      <c r="I55" s="37"/>
      <c r="J55" s="18">
        <f t="shared" si="3"/>
        <v>0</v>
      </c>
      <c r="K55" s="19">
        <v>1</v>
      </c>
    </row>
    <row r="56" spans="1:11" ht="29.15" customHeight="1" x14ac:dyDescent="0.35">
      <c r="A56" s="14" t="s">
        <v>106</v>
      </c>
      <c r="B56" s="14" t="s">
        <v>200</v>
      </c>
      <c r="C56" s="15" t="s">
        <v>130</v>
      </c>
      <c r="D56" s="14">
        <v>130</v>
      </c>
      <c r="E56" s="14">
        <v>4</v>
      </c>
      <c r="F56" s="16">
        <v>43</v>
      </c>
      <c r="G56" s="17">
        <f t="shared" si="2"/>
        <v>172</v>
      </c>
      <c r="H56" s="14" t="s">
        <v>221</v>
      </c>
      <c r="I56" s="37"/>
      <c r="J56" s="18">
        <f t="shared" si="3"/>
        <v>0</v>
      </c>
      <c r="K56" s="19">
        <v>1</v>
      </c>
    </row>
    <row r="57" spans="1:11" ht="29.15" customHeight="1" x14ac:dyDescent="0.35">
      <c r="A57" s="14" t="s">
        <v>107</v>
      </c>
      <c r="B57" s="14" t="s">
        <v>201</v>
      </c>
      <c r="C57" s="15" t="s">
        <v>132</v>
      </c>
      <c r="D57" s="14" t="s">
        <v>121</v>
      </c>
      <c r="E57" s="14">
        <v>4</v>
      </c>
      <c r="F57" s="16">
        <v>130</v>
      </c>
      <c r="G57" s="17">
        <f t="shared" si="2"/>
        <v>520</v>
      </c>
      <c r="H57" s="14" t="s">
        <v>221</v>
      </c>
      <c r="I57" s="37"/>
      <c r="J57" s="18">
        <f t="shared" si="3"/>
        <v>0</v>
      </c>
      <c r="K57" s="19">
        <v>1</v>
      </c>
    </row>
    <row r="58" spans="1:11" ht="29.15" customHeight="1" x14ac:dyDescent="0.35">
      <c r="A58" s="14" t="s">
        <v>108</v>
      </c>
      <c r="B58" s="14" t="s">
        <v>202</v>
      </c>
      <c r="C58" s="15" t="s">
        <v>133</v>
      </c>
      <c r="D58" s="14" t="s">
        <v>122</v>
      </c>
      <c r="E58" s="14">
        <v>4</v>
      </c>
      <c r="F58" s="16">
        <v>214</v>
      </c>
      <c r="G58" s="17">
        <f t="shared" si="2"/>
        <v>856</v>
      </c>
      <c r="H58" s="14" t="s">
        <v>221</v>
      </c>
      <c r="I58" s="37"/>
      <c r="J58" s="18">
        <f t="shared" si="3"/>
        <v>0</v>
      </c>
      <c r="K58" s="19">
        <v>1</v>
      </c>
    </row>
    <row r="59" spans="1:11" ht="29.15" customHeight="1" x14ac:dyDescent="0.35">
      <c r="A59" s="14" t="s">
        <v>109</v>
      </c>
      <c r="B59" s="14" t="s">
        <v>203</v>
      </c>
      <c r="C59" s="15" t="s">
        <v>134</v>
      </c>
      <c r="D59" s="14" t="s">
        <v>123</v>
      </c>
      <c r="E59" s="14">
        <v>4</v>
      </c>
      <c r="F59" s="16">
        <v>152</v>
      </c>
      <c r="G59" s="17">
        <f t="shared" si="2"/>
        <v>608</v>
      </c>
      <c r="H59" s="14" t="s">
        <v>221</v>
      </c>
      <c r="I59" s="37"/>
      <c r="J59" s="18">
        <f t="shared" si="3"/>
        <v>0</v>
      </c>
      <c r="K59" s="19">
        <v>1</v>
      </c>
    </row>
    <row r="60" spans="1:11" ht="29.15" customHeight="1" x14ac:dyDescent="0.35">
      <c r="A60" s="14" t="s">
        <v>110</v>
      </c>
      <c r="B60" s="14" t="s">
        <v>204</v>
      </c>
      <c r="C60" s="15" t="s">
        <v>135</v>
      </c>
      <c r="D60" s="14" t="s">
        <v>124</v>
      </c>
      <c r="E60" s="14">
        <v>4</v>
      </c>
      <c r="F60" s="16">
        <v>225</v>
      </c>
      <c r="G60" s="17">
        <f t="shared" si="2"/>
        <v>900</v>
      </c>
      <c r="H60" s="14" t="s">
        <v>221</v>
      </c>
      <c r="I60" s="37"/>
      <c r="J60" s="18">
        <f t="shared" si="3"/>
        <v>0</v>
      </c>
      <c r="K60" s="19">
        <v>1</v>
      </c>
    </row>
    <row r="61" spans="1:11" ht="29.15" customHeight="1" x14ac:dyDescent="0.35">
      <c r="A61" s="14" t="s">
        <v>111</v>
      </c>
      <c r="B61" s="14" t="s">
        <v>205</v>
      </c>
      <c r="C61" s="15" t="s">
        <v>136</v>
      </c>
      <c r="D61" s="14" t="s">
        <v>125</v>
      </c>
      <c r="E61" s="14">
        <v>4</v>
      </c>
      <c r="F61" s="16">
        <v>566</v>
      </c>
      <c r="G61" s="17">
        <f t="shared" si="2"/>
        <v>2264</v>
      </c>
      <c r="H61" s="14" t="s">
        <v>221</v>
      </c>
      <c r="I61" s="37"/>
      <c r="J61" s="18">
        <f t="shared" si="3"/>
        <v>0</v>
      </c>
      <c r="K61" s="19">
        <v>1</v>
      </c>
    </row>
    <row r="62" spans="1:11" ht="29.15" customHeight="1" x14ac:dyDescent="0.35">
      <c r="A62" s="14" t="s">
        <v>112</v>
      </c>
      <c r="B62" s="14" t="s">
        <v>206</v>
      </c>
      <c r="C62" s="15" t="s">
        <v>131</v>
      </c>
      <c r="D62" s="14" t="s">
        <v>123</v>
      </c>
      <c r="E62" s="14">
        <v>4</v>
      </c>
      <c r="F62" s="16">
        <v>151</v>
      </c>
      <c r="G62" s="17">
        <f t="shared" si="2"/>
        <v>604</v>
      </c>
      <c r="H62" s="14" t="s">
        <v>221</v>
      </c>
      <c r="I62" s="37"/>
      <c r="J62" s="18">
        <f t="shared" si="3"/>
        <v>0</v>
      </c>
      <c r="K62" s="19">
        <v>1</v>
      </c>
    </row>
    <row r="63" spans="1:11" ht="29.15" customHeight="1" x14ac:dyDescent="0.35">
      <c r="A63" s="14" t="s">
        <v>113</v>
      </c>
      <c r="B63" s="14" t="s">
        <v>207</v>
      </c>
      <c r="C63" s="15" t="s">
        <v>137</v>
      </c>
      <c r="D63" s="14" t="s">
        <v>124</v>
      </c>
      <c r="E63" s="14">
        <v>4</v>
      </c>
      <c r="F63" s="16">
        <v>263</v>
      </c>
      <c r="G63" s="17">
        <f t="shared" si="2"/>
        <v>1052</v>
      </c>
      <c r="H63" s="14" t="s">
        <v>221</v>
      </c>
      <c r="I63" s="37"/>
      <c r="J63" s="18">
        <f t="shared" si="3"/>
        <v>0</v>
      </c>
      <c r="K63" s="19">
        <v>1</v>
      </c>
    </row>
    <row r="64" spans="1:11" ht="29.15" customHeight="1" x14ac:dyDescent="0.35">
      <c r="A64" s="14" t="s">
        <v>114</v>
      </c>
      <c r="B64" s="14" t="s">
        <v>208</v>
      </c>
      <c r="C64" s="15" t="s">
        <v>138</v>
      </c>
      <c r="D64" s="14" t="s">
        <v>126</v>
      </c>
      <c r="E64" s="14">
        <v>4</v>
      </c>
      <c r="F64" s="16">
        <v>471</v>
      </c>
      <c r="G64" s="17">
        <f t="shared" si="2"/>
        <v>1884</v>
      </c>
      <c r="H64" s="14" t="s">
        <v>221</v>
      </c>
      <c r="I64" s="37"/>
      <c r="J64" s="18">
        <f t="shared" si="3"/>
        <v>0</v>
      </c>
      <c r="K64" s="19">
        <v>1</v>
      </c>
    </row>
    <row r="65" spans="1:11" ht="29.15" customHeight="1" x14ac:dyDescent="0.35">
      <c r="A65" s="14" t="s">
        <v>115</v>
      </c>
      <c r="B65" s="14" t="s">
        <v>209</v>
      </c>
      <c r="C65" s="15" t="s">
        <v>139</v>
      </c>
      <c r="D65" s="14" t="s">
        <v>127</v>
      </c>
      <c r="E65" s="14">
        <v>4</v>
      </c>
      <c r="F65" s="16">
        <v>62</v>
      </c>
      <c r="G65" s="17">
        <f t="shared" si="2"/>
        <v>248</v>
      </c>
      <c r="H65" s="14" t="s">
        <v>221</v>
      </c>
      <c r="I65" s="37"/>
      <c r="J65" s="18">
        <f t="shared" si="3"/>
        <v>0</v>
      </c>
      <c r="K65" s="19">
        <v>1</v>
      </c>
    </row>
    <row r="66" spans="1:11" ht="29.15" customHeight="1" x14ac:dyDescent="0.35">
      <c r="A66" s="14" t="s">
        <v>116</v>
      </c>
      <c r="B66" s="14" t="s">
        <v>210</v>
      </c>
      <c r="C66" s="15" t="s">
        <v>150</v>
      </c>
      <c r="D66" s="14" t="s">
        <v>128</v>
      </c>
      <c r="E66" s="14">
        <v>4</v>
      </c>
      <c r="F66" s="16">
        <v>236</v>
      </c>
      <c r="G66" s="17">
        <f t="shared" si="2"/>
        <v>944</v>
      </c>
      <c r="H66" s="14" t="s">
        <v>221</v>
      </c>
      <c r="I66" s="37"/>
      <c r="J66" s="18">
        <f t="shared" si="3"/>
        <v>0</v>
      </c>
      <c r="K66" s="19">
        <v>1</v>
      </c>
    </row>
    <row r="67" spans="1:11" ht="29.15" customHeight="1" x14ac:dyDescent="0.35">
      <c r="A67" s="14" t="s">
        <v>117</v>
      </c>
      <c r="B67" s="14" t="s">
        <v>211</v>
      </c>
      <c r="C67" s="15" t="s">
        <v>140</v>
      </c>
      <c r="D67" s="14" t="s">
        <v>36</v>
      </c>
      <c r="E67" s="14">
        <v>22</v>
      </c>
      <c r="F67" s="16">
        <v>41</v>
      </c>
      <c r="G67" s="17">
        <f t="shared" si="2"/>
        <v>902</v>
      </c>
      <c r="H67" s="14" t="s">
        <v>219</v>
      </c>
      <c r="I67" s="37"/>
      <c r="J67" s="18">
        <f t="shared" si="3"/>
        <v>0</v>
      </c>
      <c r="K67" s="19">
        <v>4</v>
      </c>
    </row>
    <row r="68" spans="1:11" ht="29.15" customHeight="1" x14ac:dyDescent="0.35">
      <c r="A68" s="14" t="s">
        <v>118</v>
      </c>
      <c r="B68" s="14" t="s">
        <v>212</v>
      </c>
      <c r="C68" s="15" t="s">
        <v>141</v>
      </c>
      <c r="D68" s="14" t="s">
        <v>243</v>
      </c>
      <c r="E68" s="14">
        <v>4</v>
      </c>
      <c r="F68" s="16">
        <v>46</v>
      </c>
      <c r="G68" s="17">
        <f t="shared" si="2"/>
        <v>184</v>
      </c>
      <c r="H68" s="14" t="s">
        <v>221</v>
      </c>
      <c r="I68" s="37"/>
      <c r="J68" s="18">
        <f t="shared" si="3"/>
        <v>0</v>
      </c>
      <c r="K68" s="19">
        <v>1</v>
      </c>
    </row>
    <row r="69" spans="1:11" ht="29.15" customHeight="1" x14ac:dyDescent="0.35">
      <c r="A69" s="14" t="s">
        <v>119</v>
      </c>
      <c r="B69" s="14" t="s">
        <v>213</v>
      </c>
      <c r="C69" s="15" t="s">
        <v>242</v>
      </c>
      <c r="D69" s="14" t="s">
        <v>36</v>
      </c>
      <c r="E69" s="14">
        <v>4</v>
      </c>
      <c r="F69" s="16">
        <v>30</v>
      </c>
      <c r="G69" s="17">
        <f t="shared" si="2"/>
        <v>120</v>
      </c>
      <c r="H69" s="14" t="s">
        <v>219</v>
      </c>
      <c r="I69" s="37"/>
      <c r="J69" s="18">
        <f t="shared" si="3"/>
        <v>0</v>
      </c>
      <c r="K69" s="19">
        <v>1</v>
      </c>
    </row>
    <row r="70" spans="1:11" ht="29.15" customHeight="1" thickBot="1" x14ac:dyDescent="0.4">
      <c r="A70" s="14" t="s">
        <v>217</v>
      </c>
      <c r="B70" s="14" t="s">
        <v>214</v>
      </c>
      <c r="C70" s="15" t="s">
        <v>253</v>
      </c>
      <c r="D70" s="21" t="s">
        <v>19</v>
      </c>
      <c r="E70" s="22" t="s">
        <v>19</v>
      </c>
      <c r="F70" s="23">
        <v>24000</v>
      </c>
      <c r="G70" s="24">
        <v>24000</v>
      </c>
      <c r="H70" s="22" t="s">
        <v>19</v>
      </c>
      <c r="I70" s="21" t="s">
        <v>19</v>
      </c>
      <c r="J70" s="22">
        <f>F70</f>
        <v>24000</v>
      </c>
      <c r="K70" s="25" t="s">
        <v>19</v>
      </c>
    </row>
    <row r="71" spans="1:11" ht="29.15" hidden="1" customHeight="1" thickBot="1" x14ac:dyDescent="0.4">
      <c r="A71" s="26" t="s">
        <v>120</v>
      </c>
      <c r="B71" s="26" t="s">
        <v>215</v>
      </c>
      <c r="C71" s="27" t="s">
        <v>216</v>
      </c>
      <c r="D71" s="28" t="s">
        <v>19</v>
      </c>
      <c r="E71" s="29" t="s">
        <v>19</v>
      </c>
      <c r="F71" s="30" t="s">
        <v>19</v>
      </c>
      <c r="G71" s="31">
        <v>0</v>
      </c>
      <c r="H71" s="29" t="s">
        <v>19</v>
      </c>
      <c r="K71" s="32" t="s">
        <v>19</v>
      </c>
    </row>
    <row r="72" spans="1:11" ht="27.5" customHeight="1" thickBot="1" x14ac:dyDescent="0.4">
      <c r="A72" s="38" t="s">
        <v>255</v>
      </c>
      <c r="B72" s="39"/>
      <c r="C72" s="39"/>
      <c r="D72" s="39"/>
      <c r="E72" s="39"/>
      <c r="F72" s="39"/>
      <c r="G72" s="39"/>
      <c r="H72" s="39"/>
      <c r="I72" s="40"/>
      <c r="J72" s="33">
        <f>SUM(J7:J71)</f>
        <v>24000</v>
      </c>
    </row>
    <row r="74" spans="1:11" x14ac:dyDescent="0.35">
      <c r="C74" s="34" t="s">
        <v>254</v>
      </c>
    </row>
    <row r="75" spans="1:11" x14ac:dyDescent="0.35">
      <c r="C75" s="35" t="s">
        <v>256</v>
      </c>
    </row>
  </sheetData>
  <sheetProtection algorithmName="SHA-512" hashValue="fCqDgCUTCmWZu7JuEoFGp4LtQiEqVy3Rzb8yqhuKQf4z5LcrcCBJSSl8zkDXpp/vkjfXyKJ2bsgtKQ0wkkJTBw==" saltValue="b9u5eNn1Jq3UPSl99M5KbA==" spinCount="100000" sheet="1" objects="1" scenarios="1"/>
  <autoFilter ref="A6:H72" xr:uid="{00000000-0001-0000-0100-000000000000}"/>
  <mergeCells count="2">
    <mergeCell ref="A72:I72"/>
    <mergeCell ref="A2:K3"/>
  </mergeCells>
  <pageMargins left="0.70866141732283472" right="0.70866141732283472" top="0.74803149606299213" bottom="0.74803149606299213" header="0.31496062992125984" footer="0.31496062992125984"/>
  <pageSetup paperSize="8" scale="63" fitToHeight="2" orientation="landscape"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1B1F2C399DB2D45B28463A20A2B72EA" ma:contentTypeVersion="5" ma:contentTypeDescription="Crear nuevo documento." ma:contentTypeScope="" ma:versionID="b7dc4fc73bcffcbfc905211e29da8609">
  <xsd:schema xmlns:xsd="http://www.w3.org/2001/XMLSchema" xmlns:xs="http://www.w3.org/2001/XMLSchema" xmlns:p="http://schemas.microsoft.com/office/2006/metadata/properties" xmlns:ns2="22d40f59-b8de-4feb-8f50-2fe79fe16359" targetNamespace="http://schemas.microsoft.com/office/2006/metadata/properties" ma:root="true" ma:fieldsID="3962e0305fd5bd5b3cdc2d9baa788e0d" ns2:_="">
    <xsd:import namespace="22d40f59-b8de-4feb-8f50-2fe79fe1635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d40f59-b8de-4feb-8f50-2fe79fe16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Flow_SignoffStatus" ma:index="12" nillable="true" ma:displayName="Estado de aprobación" ma:internalName="Estado_x0020_de_x0020_aprobaci_x00f3_n">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22d40f59-b8de-4feb-8f50-2fe79fe16359" xsi:nil="true"/>
  </documentManagement>
</p:properties>
</file>

<file path=customXml/itemProps1.xml><?xml version="1.0" encoding="utf-8"?>
<ds:datastoreItem xmlns:ds="http://schemas.openxmlformats.org/officeDocument/2006/customXml" ds:itemID="{52D0AAC4-10CD-492B-AA43-1F2B8BCEEAEB}"/>
</file>

<file path=customXml/itemProps2.xml><?xml version="1.0" encoding="utf-8"?>
<ds:datastoreItem xmlns:ds="http://schemas.openxmlformats.org/officeDocument/2006/customXml" ds:itemID="{213609EA-AAAE-4C41-8258-E54BF87E7C7D}"/>
</file>

<file path=customXml/itemProps3.xml><?xml version="1.0" encoding="utf-8"?>
<ds:datastoreItem xmlns:ds="http://schemas.openxmlformats.org/officeDocument/2006/customXml" ds:itemID="{FB23D76D-6AA1-41EE-9A65-21AB10696D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23_006</vt:lpstr>
      <vt:lpstr>'23_006'!Títulos_a_imprimir</vt:lpstr>
    </vt:vector>
  </TitlesOfParts>
  <Company>IFEMA - Feria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Granado</dc:creator>
  <cp:lastModifiedBy>IFEMA MADRID</cp:lastModifiedBy>
  <cp:lastPrinted>2022-10-18T13:41:29Z</cp:lastPrinted>
  <dcterms:created xsi:type="dcterms:W3CDTF">2019-02-14T15:02:57Z</dcterms:created>
  <dcterms:modified xsi:type="dcterms:W3CDTF">2023-01-17T08:49:53Z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0x01010011B1F2C399DB2D45B28463A20A2B72EA</vt:lpwstr>
  </property>
</Properties>
</file>