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ustomProperty2.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Y:\2023\23-156 Suministro e inst 4 und de humectacion\3.Pliego y calendario\23 156\"/>
    </mc:Choice>
  </mc:AlternateContent>
  <xr:revisionPtr revIDLastSave="0" documentId="13_ncr:1_{F60F9952-AABF-4BA0-82E2-06625136E78D}" xr6:coauthVersionLast="47" xr6:coauthVersionMax="47" xr10:uidLastSave="{00000000-0000-0000-0000-000000000000}"/>
  <bookViews>
    <workbookView xWindow="-108" yWindow="-108" windowWidth="41496" windowHeight="16776" activeTab="1" xr2:uid="{4CF57252-2D67-4880-8EC9-4830E76EE4DA}"/>
  </bookViews>
  <sheets>
    <sheet name="FICHA A PRECIOS UNITARIOS" sheetId="1" r:id="rId1"/>
    <sheet name="NOTA IMPORTANTE" sheetId="3" r:id="rId2"/>
  </sheets>
  <calcPr calcId="191029" iterate="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8" i="1" l="1"/>
  <c r="M129" i="1"/>
  <c r="L117" i="1"/>
  <c r="L87" i="1"/>
  <c r="L69" i="1"/>
  <c r="L59" i="1"/>
  <c r="L54" i="1"/>
  <c r="L49" i="1"/>
  <c r="L29" i="1"/>
  <c r="L19" i="1"/>
  <c r="L14" i="1"/>
  <c r="L10" i="1"/>
  <c r="L5" i="1"/>
  <c r="K137" i="1"/>
  <c r="K151" i="1"/>
  <c r="M151" i="1" s="1"/>
  <c r="M148" i="1" s="1"/>
  <c r="L148" i="1"/>
  <c r="J150" i="1"/>
  <c r="K146" i="1"/>
  <c r="M146" i="1" s="1"/>
  <c r="M143" i="1" s="1"/>
  <c r="J145" i="1"/>
  <c r="J140" i="1"/>
  <c r="K141" i="1" s="1"/>
  <c r="K138" i="1" s="1"/>
  <c r="K124" i="1"/>
  <c r="M133" i="1"/>
  <c r="M131" i="1"/>
  <c r="M127" i="1"/>
  <c r="M125" i="1"/>
  <c r="K76" i="1"/>
  <c r="J119" i="1"/>
  <c r="K120" i="1" s="1"/>
  <c r="L112" i="1"/>
  <c r="J114" i="1"/>
  <c r="K115" i="1" s="1"/>
  <c r="L107" i="1"/>
  <c r="J109" i="1"/>
  <c r="K110" i="1" s="1"/>
  <c r="K105" i="1"/>
  <c r="K102" i="1" s="1"/>
  <c r="L102" i="1"/>
  <c r="J104" i="1"/>
  <c r="J99" i="1"/>
  <c r="K100" i="1" s="1"/>
  <c r="L92" i="1"/>
  <c r="J94" i="1"/>
  <c r="K95" i="1" s="1"/>
  <c r="J89" i="1"/>
  <c r="K90" i="1" s="1"/>
  <c r="K87" i="1" s="1"/>
  <c r="L82" i="1"/>
  <c r="J84" i="1"/>
  <c r="K85" i="1" s="1"/>
  <c r="J79" i="1"/>
  <c r="K80" i="1" s="1"/>
  <c r="K4" i="1"/>
  <c r="J71" i="1"/>
  <c r="K72" i="1" s="1"/>
  <c r="K69" i="1" s="1"/>
  <c r="J66" i="1"/>
  <c r="K67" i="1" s="1"/>
  <c r="K62" i="1"/>
  <c r="K59" i="1" s="1"/>
  <c r="J61" i="1"/>
  <c r="J56" i="1"/>
  <c r="K57" i="1" s="1"/>
  <c r="K54" i="1" s="1"/>
  <c r="J51" i="1"/>
  <c r="K52" i="1" s="1"/>
  <c r="K49" i="1" s="1"/>
  <c r="J46" i="1"/>
  <c r="K47" i="1" s="1"/>
  <c r="K42" i="1"/>
  <c r="K39" i="1" s="1"/>
  <c r="J41" i="1"/>
  <c r="J36" i="1"/>
  <c r="K37" i="1" s="1"/>
  <c r="J31" i="1"/>
  <c r="K32" i="1" s="1"/>
  <c r="K29" i="1" s="1"/>
  <c r="J26" i="1"/>
  <c r="K27" i="1" s="1"/>
  <c r="K22" i="1"/>
  <c r="K19" i="1" s="1"/>
  <c r="J21" i="1"/>
  <c r="J16" i="1"/>
  <c r="K17" i="1" s="1"/>
  <c r="K14" i="1" s="1"/>
  <c r="J11" i="1"/>
  <c r="K12" i="1" s="1"/>
  <c r="K10" i="1" s="1"/>
  <c r="J7" i="1"/>
  <c r="K8" i="1" s="1"/>
  <c r="K5" i="1" s="1"/>
  <c r="M110" i="1" l="1"/>
  <c r="M107" i="1" s="1"/>
  <c r="K107" i="1"/>
  <c r="K24" i="1"/>
  <c r="M27" i="1"/>
  <c r="M24" i="1" s="1"/>
  <c r="M80" i="1"/>
  <c r="M77" i="1" s="1"/>
  <c r="K77" i="1"/>
  <c r="M115" i="1"/>
  <c r="M112" i="1" s="1"/>
  <c r="K112" i="1"/>
  <c r="M37" i="1"/>
  <c r="M34" i="1" s="1"/>
  <c r="K34" i="1"/>
  <c r="M85" i="1"/>
  <c r="M82" i="1" s="1"/>
  <c r="K82" i="1"/>
  <c r="M120" i="1"/>
  <c r="M117" i="1" s="1"/>
  <c r="K117" i="1"/>
  <c r="K44" i="1"/>
  <c r="M47" i="1"/>
  <c r="M44" i="1" s="1"/>
  <c r="K92" i="1"/>
  <c r="M95" i="1"/>
  <c r="M92" i="1" s="1"/>
  <c r="K97" i="1"/>
  <c r="M100" i="1"/>
  <c r="M97" i="1" s="1"/>
  <c r="M67" i="1"/>
  <c r="M64" i="1" s="1"/>
  <c r="K64" i="1"/>
  <c r="M105" i="1"/>
  <c r="M102" i="1" s="1"/>
  <c r="K143" i="1"/>
  <c r="M42" i="1"/>
  <c r="M39" i="1" s="1"/>
  <c r="K148" i="1"/>
  <c r="L143" i="1"/>
  <c r="M141" i="1"/>
  <c r="M138" i="1" s="1"/>
  <c r="L135" i="1"/>
  <c r="M135" i="1" s="1"/>
  <c r="M124" i="1" s="1"/>
  <c r="L97" i="1"/>
  <c r="M90" i="1"/>
  <c r="M87" i="1" s="1"/>
  <c r="L77" i="1"/>
  <c r="M57" i="1"/>
  <c r="M54" i="1" s="1"/>
  <c r="L39" i="1"/>
  <c r="L64" i="1"/>
  <c r="M12" i="1"/>
  <c r="M10" i="1" s="1"/>
  <c r="L24" i="1"/>
  <c r="L44" i="1"/>
  <c r="M32" i="1"/>
  <c r="M29" i="1" s="1"/>
  <c r="M72" i="1"/>
  <c r="M69" i="1" s="1"/>
  <c r="M8" i="1"/>
  <c r="M5" i="1" s="1"/>
  <c r="M52" i="1"/>
  <c r="M49" i="1" s="1"/>
  <c r="L34" i="1"/>
  <c r="M22" i="1"/>
  <c r="M19" i="1" s="1"/>
  <c r="M62" i="1"/>
  <c r="M59" i="1" s="1"/>
  <c r="M17" i="1"/>
  <c r="M14" i="1" s="1"/>
  <c r="L122" i="1" l="1"/>
  <c r="M122" i="1" s="1"/>
  <c r="M76" i="1" s="1"/>
  <c r="L153" i="1"/>
  <c r="M153" i="1" s="1"/>
  <c r="M137" i="1" s="1"/>
  <c r="L74" i="1"/>
  <c r="L4" i="1" s="1"/>
  <c r="L124" i="1"/>
  <c r="L76" i="1" l="1"/>
  <c r="L137" i="1"/>
  <c r="N141" i="1"/>
  <c r="O141" i="1" s="1"/>
  <c r="M74" i="1"/>
  <c r="M4" i="1" s="1"/>
  <c r="L155" i="1" s="1"/>
  <c r="M155" i="1" l="1"/>
  <c r="L159" i="1"/>
  <c r="L158" i="1"/>
  <c r="L160" i="1" l="1"/>
  <c r="L16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Pablo Lagos</author>
  </authors>
  <commentList>
    <comment ref="A3" authorId="0" shapeId="0" xr:uid="{B8C9D4FD-BF67-493D-8CA5-B237200F813E}">
      <text>
        <r>
          <rPr>
            <b/>
            <sz val="9"/>
            <color indexed="81"/>
            <rFont val="Tahoma"/>
            <family val="2"/>
          </rPr>
          <t>Código del concepto. Ver colores en "Entorno de trabajo: Apariencia"</t>
        </r>
      </text>
    </comment>
    <comment ref="B3" authorId="0" shapeId="0" xr:uid="{24711E1B-8013-4ECD-B196-2F3801C87D29}">
      <text>
        <r>
          <rPr>
            <b/>
            <sz val="9"/>
            <color indexed="81"/>
            <rFont val="Tahoma"/>
            <family val="2"/>
          </rPr>
          <t>Naturaleza del concepto (ver menú contextual)</t>
        </r>
      </text>
    </comment>
    <comment ref="C3" authorId="0" shapeId="0" xr:uid="{92E47D23-3723-4D0A-A06D-2B9E4D3071DC}">
      <text>
        <r>
          <rPr>
            <b/>
            <sz val="9"/>
            <color indexed="81"/>
            <rFont val="Tahoma"/>
            <family val="2"/>
          </rPr>
          <t>Unidad principal de medida del concepto</t>
        </r>
      </text>
    </comment>
    <comment ref="D3" authorId="0" shapeId="0" xr:uid="{6EA2B314-C1F4-4DBF-B9CA-5F5E6342C3C4}">
      <text>
        <r>
          <rPr>
            <b/>
            <sz val="9"/>
            <color indexed="81"/>
            <rFont val="Tahoma"/>
            <family val="2"/>
          </rPr>
          <t>Descripción corta. Ver colores en "Entorno de trabajo: Apariencia"</t>
        </r>
      </text>
    </comment>
    <comment ref="E3" authorId="0" shapeId="0" xr:uid="{DEF785CE-A2E7-4330-A9E5-343CA1BD821D}">
      <text>
        <r>
          <rPr>
            <b/>
            <sz val="9"/>
            <color indexed="81"/>
            <rFont val="Tahoma"/>
            <family val="2"/>
          </rPr>
          <t>Descripción corta de la línea de medición</t>
        </r>
      </text>
    </comment>
    <comment ref="F3" authorId="0" shapeId="0" xr:uid="{65BD2A7B-B612-4CC0-99C7-197E10F8C110}">
      <text>
        <r>
          <rPr>
            <b/>
            <sz val="9"/>
            <color indexed="81"/>
            <rFont val="Tahoma"/>
            <family val="2"/>
          </rPr>
          <t>Columna A: Número de unidades iguales de la línea de medición</t>
        </r>
      </text>
    </comment>
    <comment ref="G3" authorId="0" shapeId="0" xr:uid="{113D5BD8-3CEA-4200-9117-9539F5C2029A}">
      <text>
        <r>
          <rPr>
            <b/>
            <sz val="9"/>
            <color indexed="81"/>
            <rFont val="Tahoma"/>
            <family val="2"/>
          </rPr>
          <t>Columna B: Longitud de la línea de medición</t>
        </r>
      </text>
    </comment>
    <comment ref="H3" authorId="0" shapeId="0" xr:uid="{70537DC4-928A-402E-8FE3-CAA282F058F1}">
      <text>
        <r>
          <rPr>
            <b/>
            <sz val="9"/>
            <color indexed="81"/>
            <rFont val="Tahoma"/>
            <family val="2"/>
          </rPr>
          <t>Columna C: Anchura de la línea de medición</t>
        </r>
      </text>
    </comment>
    <comment ref="I3" authorId="0" shapeId="0" xr:uid="{FA8B0FCC-4A0D-4D73-BA30-8B0DFAEDDCA8}">
      <text>
        <r>
          <rPr>
            <b/>
            <sz val="9"/>
            <color indexed="81"/>
            <rFont val="Tahoma"/>
            <family val="2"/>
          </rPr>
          <t>Columna D: Altura de la línea de medición</t>
        </r>
      </text>
    </comment>
    <comment ref="J3" authorId="0" shapeId="0" xr:uid="{7A217677-29F9-47ED-B2E0-E65539DEAE18}">
      <text>
        <r>
          <rPr>
            <b/>
            <sz val="9"/>
            <color indexed="81"/>
            <rFont val="Tahoma"/>
            <family val="2"/>
          </rPr>
          <t>Cantidad Verde: Referencia a otra partida</t>
        </r>
      </text>
    </comment>
    <comment ref="K3" authorId="0" shapeId="0" xr:uid="{9F967A52-5561-4DC3-99B7-A7FEFF7D73CE}">
      <text>
        <r>
          <rPr>
            <b/>
            <sz val="9"/>
            <color indexed="81"/>
            <rFont val="Tahoma"/>
            <family val="2"/>
          </rPr>
          <t>Rendimiento o cantidad presupuestada</t>
        </r>
      </text>
    </comment>
    <comment ref="L3" authorId="0" shapeId="0" xr:uid="{E232D2BB-4531-45F8-8B27-17CB813C640B}">
      <text>
        <r>
          <rPr>
            <b/>
            <sz val="9"/>
            <color indexed="81"/>
            <rFont val="Tahoma"/>
            <family val="2"/>
          </rPr>
          <t>Precio unitario en el presupuesto</t>
        </r>
      </text>
    </comment>
    <comment ref="M3" authorId="0" shapeId="0" xr:uid="{A81B31BF-BD92-424C-AE4C-BA00745CE414}">
      <text>
        <r>
          <rPr>
            <b/>
            <sz val="9"/>
            <color indexed="81"/>
            <rFont val="Tahoma"/>
            <family val="2"/>
          </rPr>
          <t>Importe del presupuesto</t>
        </r>
      </text>
    </comment>
  </commentList>
</comments>
</file>

<file path=xl/sharedStrings.xml><?xml version="1.0" encoding="utf-8"?>
<sst xmlns="http://schemas.openxmlformats.org/spreadsheetml/2006/main" count="251" uniqueCount="175">
  <si>
    <t>IFEMA MADRID</t>
  </si>
  <si>
    <t>C01</t>
  </si>
  <si>
    <t>HUMECTADORES</t>
  </si>
  <si>
    <t>Capítulo</t>
  </si>
  <si>
    <t>ud</t>
  </si>
  <si>
    <t>C01.01</t>
  </si>
  <si>
    <t>HUMIDIFICADOR ADIABÁTICO CON AGUA DIRECTA 75 KG/H</t>
  </si>
  <si>
    <t>Partida</t>
  </si>
  <si>
    <t xml:space="preserve">Suministro, montaje e instalación de Humidificador adiabático con agua directa y control electrónico por etapas Klicon o equivalente, modelo HEK-2400-2400-100-GP0560-I-3-D-L. Con estructura y bandeja en acero inoxidable AISI 304 o superior, válvula solenoide de entrada de agua, válvula solenoide de purga, válvulas de regulación de caudal, válvulas solenoides para la apertura o cierre de las etapas de riego, tubería de riego en PVC (válvulas y tubería no incluidadas), panel de humectación inorgánico ignífugo GP0560 de 100mm y cuadro de control integrado con protección a la intemperie (IP65) e integración BMS mediante contacto seco o señal externa proporcional, conexión eléctrica 230V/1N/50Hz. Capacidad de producción mayor de 75 kg/h. Totalmente montado, instalado y funcionando a juicio de la D.F. y según normativa vigente, con regulación PID para una producción de vapor de 80-90 kg./h, incluso p.p. de accesorios y mano de obra de montaje.
</t>
  </si>
  <si>
    <t>EQUIPOS</t>
  </si>
  <si>
    <t>Total C01.01</t>
  </si>
  <si>
    <t>C01.02</t>
  </si>
  <si>
    <t>INSTALACIÓN Y PUESTA EN MARCHA DE HUMIFICADOR DE 75 KG/H</t>
  </si>
  <si>
    <t>PUESTA EN MARCHA</t>
  </si>
  <si>
    <t>Total C01.02</t>
  </si>
  <si>
    <t>C01.03</t>
  </si>
  <si>
    <t>CUADRO ELÉCTRICO (CS-HUMIDIFICADOR)</t>
  </si>
  <si>
    <t xml:space="preserve">Suministro, montaje e instalación de CUADRO ELÉCTRICO SECUNDARIO (CS-HUMIDIFICADOR), de la marca Scheider o equivalente, formado por elementos de protección con un 25% de espacio de reserva. Incluidos: interruptor general automático de 16A/II, protección de línea con automático de 16A/II e interruptor diferencial de 25A/II/30mA y controlador de humedad. Incluye reposición de automático 16A/II y diferencial 25A/II/30mA de cuadro existente del cual parte la línea subcuadro hasta el cuadro del humidificador. Incorporando todos los elementos adicionales de mando, señalización, control, medida y seguridad solicitados por la D.F. para facilitar su operatividad y funcionalidad, y para garantizar la seguridad de receptores y usuarios. También se incluyen los borneros, el embarrado y el zócalo. Deberá aportarse cálculos de fabricante para comprobar la selectividad, poderes de corte, calibre, sensibilidad y temporización, curvas de disparo, se aportarán con esquemas y frontales de taller para la aprobación de la D.F. Unidad totalmente terminada y funcionando a juicio de la D.F. según normativa y reglamentación vigente. 
</t>
  </si>
  <si>
    <t>HUMIDIFICADOR</t>
  </si>
  <si>
    <t>Total C01.03</t>
  </si>
  <si>
    <t>C01.04</t>
  </si>
  <si>
    <t>SISTEMA CONTROL DE HUMEDAD</t>
  </si>
  <si>
    <t xml:space="preserve">Suministro, montaje e instalación de 2 Sondas de Temperatura y humedad, con controlador de humedad en cuadro eléctrico de intemperie (incluido e integrado en el humidificador), con salida para la regulacion PID de las 5 etapas del panel de humectación. La sonda de humedad relativa con salida 4-20 mA y un 3% de precisión y la temperatura es termistora con una precisión de ±1,2ºC (a 25ºC). Marca: TREND o equivalente ,Modelo: HT/D. Incluidos accesorios, cableado y montaje.Totalmente montado, instalado y funcionando a juicio de la D.F. y según normativa vigente.
</t>
  </si>
  <si>
    <t>Total C01.04</t>
  </si>
  <si>
    <t>C01.05</t>
  </si>
  <si>
    <t>DESMONTAJE Y MONTAJE SIST. EVACUACIÓN AGUA RESIDUAL</t>
  </si>
  <si>
    <t xml:space="preserve">Montaje y conexionado de drenaje de bandeja del agua residual de las unidades de humectación, incluyendo:
- Desmontaje de sistema de evacuación del agua residual en las antiguas unidades de humectación, incluso gestión de residuos con retirada a vertedero.
- Impermeabilización y sellado de los sumideros de evacuación utilizados, asegurándose su perfecta ejecución realizando las pruebas pertinentes de estanqueidad que exige la normativa vigente.
Totalmente montado, instalado y funcionando a juicio de la D.F. y según normativa vigente.
</t>
  </si>
  <si>
    <t>AGUA RESIDUAL</t>
  </si>
  <si>
    <t>Total C01.05</t>
  </si>
  <si>
    <t>C01.06</t>
  </si>
  <si>
    <t>TUBERÍA POLIETILENO DN32 mm 1 1/4"</t>
  </si>
  <si>
    <t>m</t>
  </si>
  <si>
    <t>Tubería de PVC serie B, de 32 mm de diámetro,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</si>
  <si>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Total C01.06</t>
  </si>
  <si>
    <t>C01.07</t>
  </si>
  <si>
    <t>TUBERÍA PVC SERIE B JUNTA PEGADA D=32 mm</t>
  </si>
  <si>
    <t>RIEGO HUMIDIFICADOR</t>
  </si>
  <si>
    <t>Total C01.07</t>
  </si>
  <si>
    <t>C01.08</t>
  </si>
  <si>
    <t>VÁLVULA SOLENOIDE DE ENTRADA DE AGUA</t>
  </si>
  <si>
    <t xml:space="preserve">Suministro, montaje e instalación de válvula solenoide 3/4" para la apertura o cierre de la entrada de agua al humidificador adiabático, de la marca Klicon o equivalente. Incluye válvula, actuador, accesorios y demás elementos para su perfecto montaje. Totalmente montado, instalado y funcionando a juicio de la D.F. y según normativa vigente.
</t>
  </si>
  <si>
    <t>Total C01.08</t>
  </si>
  <si>
    <t>C01.09</t>
  </si>
  <si>
    <t>VÁLVULA SOLENOIDE DE PURGA</t>
  </si>
  <si>
    <t xml:space="preserve">Suministro, montaje e instalación de válvula solenoide 3/4" de purga, de la marca Klicon o equivalente. Incluye válvula, actuador, accesorios y demás elementos para su perfecto montaje. Totalmente montado, instalado y funcionando a juicio de la D.F. y según normativa vigente.
</t>
  </si>
  <si>
    <t>Total C01.09</t>
  </si>
  <si>
    <t>C01.10</t>
  </si>
  <si>
    <t>VÁLVULA SOLENOIDE APERTURA/CIERRE ETAPAS RIEGO</t>
  </si>
  <si>
    <t xml:space="preserve">Suministro, montaje e instalación de válvula solenoide 3/4" de apertura o cierre del riego de las diferentes etapas del humidificador adiabático, de la marca Klicon o equivalente. Incluye válvula, actuador, accesorios y demás elementos para su perfecto montaje. Totalmente montado, instalado y funcionando a juicio de la D.F. y según normativa vigente.
</t>
  </si>
  <si>
    <t>Total C01.10</t>
  </si>
  <si>
    <t>C01.11</t>
  </si>
  <si>
    <t>VÁLVULA REGULADORA DE CAUDAL</t>
  </si>
  <si>
    <t xml:space="preserve">Suministro, montaje e instalación de válvula 3/4" de regulación de caudal en la alimentación del riego de las diferentes etapas del humidificador adiabático (5 etapas), de la marca Klicon o equivalente. Incluye válvula, cartucho reguladro, accesorios y demás elementos para su perfecto montaje. Totalmente montado, instalado y funcionando a juicio de la D.F. y según normativa vigente.
</t>
  </si>
  <si>
    <t>Total C01.11</t>
  </si>
  <si>
    <t>C01.12</t>
  </si>
  <si>
    <t>CONDUCTOR 3G2,5 mm2 RZ1-K(AS)</t>
  </si>
  <si>
    <t xml:space="preserve">Suministro montaje e instalación de conductor del tipo RZ1-K(AS), marca General Cable o similar a jucio de la D.F., bipolar de sección 3G2,5 mm², aislado de tensión asignada 0,6/1 kV, colocado en instalación bajo tubo o sobre bandeja. Totalmente instalada y funcionando a juicio de la Dirección Facultativa según Normativa y Reglamentación vigente, incluso embornado, timbrado, identificado y p.p. de elementos de sujeción.
Características técnicas:
ZH Cero Halógenos ( IEC-60.754.1)
Sin corrosividad ( IEC 60754,2, NFC-20453 ) UNFIRE ® UNE EN 50266-2-4 2 x
Sin desprendimiento de humos opacos (Transmitancia superior al 90 % s/ UNE 21172 -IEC 61.034.1.2)
Conductor de Cu :Clase 5
Aislamiento: XLPE
Cubierta:POLIOLEFINICA ( VERDE ) 4 x
Temperatura máxima utilización: 90º C
Caracteristicas constructivas: UNE-21123.4
</t>
  </si>
  <si>
    <t>ALIMENTACIÓN ELÉCTRICA</t>
  </si>
  <si>
    <t>Total C01.12</t>
  </si>
  <si>
    <t>C01.13</t>
  </si>
  <si>
    <t>TUBO DE ACERO M-20</t>
  </si>
  <si>
    <t>ml</t>
  </si>
  <si>
    <t xml:space="preserve">Suministro, instalación y montaje de tubo de acero M-20. Totalmente instalado  a juicio de la Dirección Facultativa según Normativa y Reglamentación vigente.
</t>
  </si>
  <si>
    <t>Total C01.13</t>
  </si>
  <si>
    <t>C01.14</t>
  </si>
  <si>
    <t>TUBO CORRUGADO PE (ALH) ø 20 mm</t>
  </si>
  <si>
    <t xml:space="preserve">Suministro, instalación y montaje de tubo corrugado con diámetro de 20 mm, exento de halógenos (no tóxico, no corrosivo), adecuado para instalaciones en locales de pública concurrencia. Resistencia 320 N/ 2J S/UNE-50086-2-2, no propagador de la llama, clasificación VO, con un incremento en el precio del 30 % en concepto de uniones y accesorios, totalmente instalado  a juicio de la Dirección Facultativa según Normativa y Reglamentación vigente.
</t>
  </si>
  <si>
    <t>Total C01.14</t>
  </si>
  <si>
    <t>Total C01</t>
  </si>
  <si>
    <t>C02</t>
  </si>
  <si>
    <t>PLAN DE RESIDUOS</t>
  </si>
  <si>
    <t>C02.01</t>
  </si>
  <si>
    <t>SUMINISTRO DE BIDÓN DE 200 L</t>
  </si>
  <si>
    <t xml:space="preserve">Suministro de bidones de tapones de 200 l. y paletizados, que deben adquirirse la primera vez, incluso etiquetación por parte de peón del bidón correspondiente. (real decreto 833/1988, de 20 de julio.)
</t>
  </si>
  <si>
    <t>ENVASE RESIDUOS</t>
  </si>
  <si>
    <t>Total C02.01</t>
  </si>
  <si>
    <t>C02.02</t>
  </si>
  <si>
    <t>TRAMITACIÓN DOCUMENTACIÓN</t>
  </si>
  <si>
    <t xml:space="preserve">Tramitación de documentación de alta administrativa del centro (obra) y cumplimiento de normativa (real decreto 833/1988, de 20 de julio.)
</t>
  </si>
  <si>
    <t>TRÁMITES</t>
  </si>
  <si>
    <t>Total C02.02</t>
  </si>
  <si>
    <t>C02.03</t>
  </si>
  <si>
    <t>PUNTO LIMPIO</t>
  </si>
  <si>
    <t xml:space="preserve">Construcción del ecopunto o punto limpio
</t>
  </si>
  <si>
    <t>ECOPUNTO</t>
  </si>
  <si>
    <t>Total C02.03</t>
  </si>
  <si>
    <t>C02.04</t>
  </si>
  <si>
    <t>TRANSP CENTRO TRATAMIENTO.&lt;20KM LIMPIO</t>
  </si>
  <si>
    <t>m3</t>
  </si>
  <si>
    <t xml:space="preserve">Transporte de escombro limpio a centro de tratamiento de residuos de construcción y demolición (rcd´s) por transportista autorizado (por la consejería de medio ambiente de la comunidad autónoma correspondiente), a una distancia menor de 20 km., considerando ida y vuelta, con camión bañera basculante cargado a máquina, canon de entrada en centro y con p.p. de medios auxiliares, considerando también la carga mecánica. (real decreto 1481/2001, de 27 de diciembre. plan nacional de residuos de construcción y demolición.2001) incluso alquiler de contenedor.
</t>
  </si>
  <si>
    <t>TRANSPORTE</t>
  </si>
  <si>
    <t>Total C02.04</t>
  </si>
  <si>
    <t>C02.05</t>
  </si>
  <si>
    <t>TRANSP.CENTRO TRATAMIENTO&lt;20KM. RECICLABLES</t>
  </si>
  <si>
    <t xml:space="preserve">Servicio de entrega y recogida de contenedores de residuos reciclables (plástico, cartón o vidrio) transporte con camiones, por transportista autorizado (por la consejería de medio ambiente de la comunidad autónoma correspondiente), de capacidades: 16, 22 o 30 m3, colocado a pie de carga y considerando una distancia de transporte al centro de reciclaje o de transferencia no superior a 20km. (plan nacional de residuos de construcción y demolición 2001; ley 10/1998, de 21 de abril) clasificación por el gestor de las fracciones reciclables de residuos a centro de tratamiento (cartón, plástico, vidrio) incluso alquiler de contenedor.
</t>
  </si>
  <si>
    <t>Total C02.05</t>
  </si>
  <si>
    <t>C02.06</t>
  </si>
  <si>
    <t>TRATAMIENTO ELEMENTOS IMPREGNADOS</t>
  </si>
  <si>
    <t>kg</t>
  </si>
  <si>
    <t xml:space="preserve">Tratamiento en planta por gestor autorizado (por la consejería de medio ambiente de la comunidad autónoma correspondiente) de elementos impregnados en la instalación en bidones ballesta de 200 l. y paletizados, que deben adquirirse la primera vez, incluso la etiquetación por parte de peón del bidón correspondiente. (real decreto 833/1988, de 20 de julio.)
</t>
  </si>
  <si>
    <t>TRATAMIENTO</t>
  </si>
  <si>
    <t>Total C02.06</t>
  </si>
  <si>
    <t>C02.07</t>
  </si>
  <si>
    <t>CLASIFICACIÓN ORIGEN RESIDUOS</t>
  </si>
  <si>
    <t xml:space="preserve">Toma de muestras y análisis de residuos por organismo de control autorizado para su posterior clasificación en origen de residuos: urbanos, interés/no peligrosos y peligrosos, incluso informe posterior.
</t>
  </si>
  <si>
    <t>CLASIFICACIÓN</t>
  </si>
  <si>
    <t>Total C02.07</t>
  </si>
  <si>
    <t>C02.08</t>
  </si>
  <si>
    <t>TRATAMIENTO ENVASES PLÁSTICOS</t>
  </si>
  <si>
    <t xml:space="preserve">Tratamiento en planta por gestor autorizado (por la consejería de medio ambiente de la comunidad autónoma correspondiente) de envases de plástico almacenados en la instalación en bidones ballesta de 200 l. y paletizados, que deben adquirirse la primera vez, incluso la etiquetación por parte de peón del bidón correspondiente. (real decreto 833/1988, de 20 de julio.)
</t>
  </si>
  <si>
    <t>Total C02.08</t>
  </si>
  <si>
    <t>C02.09</t>
  </si>
  <si>
    <t>TRATAMIENTO ENVASES METÁLICOS</t>
  </si>
  <si>
    <t xml:space="preserve">Tratamiento en planta por gestor autorizado (por la consejería de medio ambiente de la comunidad autónoma correspondiente) de envases metálicos almacenadas en la instalación en bidones ballesta de 200 l. y paletizados, que deben adquirirse la primera vez,incluso etiquetación por parte de peón del bidón correspondiente. (real decreto 833/1988, de 20 de julio.)
</t>
  </si>
  <si>
    <t>Total C02.09</t>
  </si>
  <si>
    <t>Total C02</t>
  </si>
  <si>
    <t>C03</t>
  </si>
  <si>
    <t>SEGURIDAD Y SALUD</t>
  </si>
  <si>
    <t>C03.01</t>
  </si>
  <si>
    <t>PROTECCIONES INDIVIDUALES</t>
  </si>
  <si>
    <t xml:space="preserve">Suministro de protecciones individuales necesarias para desarrollar los trabajos con seguridad según la normativa vigente, incluyendo las siguientes protecciones:
- Pantalla contra partículas
- Casco seguridad "E" homologado
- Arnés amarre dorsal doble regulación
- Cinturón antivibratorio
- Eslinga 12 mm 2 m 1 Mosquetón 
- Cinturón porta-herramientas
- Casco seguridad "N" homologado
- Filtro mascarilla antipolvo
- Protector auditivo
- Impermeable
- Par de guantes anticorte
- Mascarilla Resp. antipolvo
- Par de botas de seguridad
- Gafa antipolvo anti-impactos
- Mono o buzo de trabajo
- Chaleco reflectante de seguridad
</t>
  </si>
  <si>
    <t>C03.02</t>
  </si>
  <si>
    <t>PROTECCIONES COLECTIVAS</t>
  </si>
  <si>
    <t xml:space="preserve">Suministro de protecciones colectivas necesarias para desarrollar los trabajos con seguridad según la normativa vigente, incluyendo las siguientes protecciones:
- Cordón de balizamiento
- Cartel autoadhesivo riesgo
- Cartel indicativo de riesgo
- Extintor polvo polivalente
</t>
  </si>
  <si>
    <t>C03.03</t>
  </si>
  <si>
    <t>INST. HIGIENE Y BIENESTAR</t>
  </si>
  <si>
    <t xml:space="preserve">Se habilitarán o alquilarán instalaciones de bienestar e higiene necesarias para desarrollar los trabajos según la normativa vigente, incluyendo las siguientes unidades:
- Percha p/ ducha y W.C
- Taquilla metálica individual
- Ducha agua fría y caliente
- Recipiente recogida basuras
- Mesa de madera p/ 12 personas
- Banco madera p/ 6 personas
- Calienta comidas
</t>
  </si>
  <si>
    <t>C03.04</t>
  </si>
  <si>
    <t>MEDICINA PREV. Y PRIMEROS AUXILIOS</t>
  </si>
  <si>
    <t xml:space="preserve">Suministro de primeros auxilios y medicina preventiva necesarias en caso de accidente en el trabajo a desarrollar y según la normativa vigente, incluyendo las siguientes unidades:
- Botiquín completo, portátil
- Reconocimiento médico
</t>
  </si>
  <si>
    <t>C03.05</t>
  </si>
  <si>
    <t>MANO DE OBRA DE SEGURIDAD</t>
  </si>
  <si>
    <t xml:space="preserve">Mano de obra del personal de seguridad y limpieza según la normativa vigente, incluyendo las siguientes unidades:
- Reunión comité seguridad
- Formación de personal
- Personal limpieza instalación
</t>
  </si>
  <si>
    <t>Total C03</t>
  </si>
  <si>
    <t>C04</t>
  </si>
  <si>
    <t>C04.01</t>
  </si>
  <si>
    <t>CONTROLES E INSPECCIONES</t>
  </si>
  <si>
    <t xml:space="preserve">Inspección de técnico titulado de grado superior o medio, con experiencia en el control de ejecucion de instalaciones.
</t>
  </si>
  <si>
    <t>INSPECCIÓN</t>
  </si>
  <si>
    <t>Total C04.01</t>
  </si>
  <si>
    <t>C04.02</t>
  </si>
  <si>
    <t>CONTROL DE PUESTAS EN MARCHA</t>
  </si>
  <si>
    <t xml:space="preserve">Asistencia Técnica para el control de la puesta en marcha de la instalación mediante técnico titulado de grado superior o medio, con experiencia en el control de ejecucion de instalaciones. 
</t>
  </si>
  <si>
    <t>ASISTENCIA TÉCNICA</t>
  </si>
  <si>
    <t>Total C04.02</t>
  </si>
  <si>
    <t>C04.03</t>
  </si>
  <si>
    <t>Total C04.03</t>
  </si>
  <si>
    <t>Total C04</t>
  </si>
  <si>
    <t>Total HUMECTACION</t>
  </si>
  <si>
    <t>Gastos generales 13%</t>
  </si>
  <si>
    <t>Beneficio Industrial 6%</t>
  </si>
  <si>
    <t>Suma GG y BI</t>
  </si>
  <si>
    <t>CALIDAD Y AYUDAS</t>
  </si>
  <si>
    <t>AYUDAS FONTEANERIA</t>
  </si>
  <si>
    <t xml:space="preserve">Ayudas de fontanería necesarioas para adecuar los nuevos eequipos a la instalación existente.
</t>
  </si>
  <si>
    <t>Código del concepto</t>
  </si>
  <si>
    <t>Naturaleza del concepto</t>
  </si>
  <si>
    <t>Unidad principal de medida del concepto</t>
  </si>
  <si>
    <t>Descripción Corta</t>
  </si>
  <si>
    <t>Descripción corta de la línea de medición</t>
  </si>
  <si>
    <t>Número de unidades iguales de la linea de concepto</t>
  </si>
  <si>
    <t>Longitud de la línea de medición</t>
  </si>
  <si>
    <t>Anchura de la línea de medición</t>
  </si>
  <si>
    <t>Altura de la línea de medición</t>
  </si>
  <si>
    <t>Referencia a otra partida</t>
  </si>
  <si>
    <t>Cantidad presupuestada</t>
  </si>
  <si>
    <t>FICHA DE PRECIOS UNITARIOS</t>
  </si>
  <si>
    <t>Precio unitario ofertado
 IVA EXCLUIDO</t>
  </si>
  <si>
    <t>Importe  ofertado
 IVA EXCLUIDO</t>
  </si>
  <si>
    <t>Importe Ofertado</t>
  </si>
  <si>
    <t>* -	El capítulo de Seguridad y Salud no podrá reducirse, siendo su reducción MOTIVO EXCLUSIÓN. (El importe mínimo será de 1.478,02 EUROS de ejecución material).</t>
  </si>
  <si>
    <t>* El ofertante no podrá superar el presupuesto máximo de licitación indicado en el apartado 7 – PRESUPUESTO MÁXIMO DE LICITACIÓN del Pliego de Bases.</t>
  </si>
  <si>
    <t>* El porcentaje correspondiente a los gastos generales y beneficio industrial, son fijos y no modificables, del 13 % y 6 % respectivamente.</t>
  </si>
  <si>
    <t>* El ofertante deberá acompañar a la propuesta económica total expresada en el modelo 1 “OFERTA ECONOMICA”, la ficha –A- con el desglose de precios unitarios de todos los elementos que conforman la ejecución del contrato.</t>
  </si>
  <si>
    <t xml:space="preserve">* las celdas a cumplimentar estan desbloqueadas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</si>
</sst>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0" x14ac:knownFonts="1">
    <font>
      <sz val="11"/>
      <color theme="1"/>
      <name val="Calibri"/>
      <family val="2"/>
      <scheme val="minor"/>
    </font>
    <font>
      <b/>
      <sz val="9"/>
      <color indexed="81"/>
      <name val="Tahoma"/>
      <family val="2"/>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sz val="11"/>
      <color theme="0"/>
      <name val="Calibri"/>
      <family val="2"/>
      <scheme val="minor"/>
    </font>
    <font>
      <b/>
      <sz val="8"/>
      <color theme="0"/>
      <name val="Calibri"/>
      <family val="2"/>
      <scheme val="minor"/>
    </font>
    <font>
      <b/>
      <sz val="11"/>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22"/>
        <bgColor indexed="64"/>
      </patternFill>
    </fill>
    <fill>
      <patternFill patternType="solid">
        <fgColor theme="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49" fontId="4" fillId="0" borderId="0" xfId="0" applyNumberFormat="1" applyFont="1"/>
    <xf numFmtId="0" fontId="4" fillId="0" borderId="0" xfId="0" applyFont="1"/>
    <xf numFmtId="49" fontId="5" fillId="0" borderId="0" xfId="0" applyNumberFormat="1" applyFont="1" applyAlignment="1">
      <alignment vertical="top"/>
    </xf>
    <xf numFmtId="0" fontId="5" fillId="0" borderId="0" xfId="0" applyFont="1" applyAlignment="1">
      <alignment vertical="top"/>
    </xf>
    <xf numFmtId="4" fontId="8" fillId="5" borderId="0" xfId="0" applyNumberFormat="1" applyFont="1" applyFill="1" applyAlignment="1">
      <alignment vertical="center"/>
    </xf>
    <xf numFmtId="4" fontId="8" fillId="5" borderId="0" xfId="0" applyNumberFormat="1" applyFont="1" applyFill="1" applyAlignment="1">
      <alignment horizontal="right" vertical="center"/>
    </xf>
    <xf numFmtId="0" fontId="7" fillId="5" borderId="0" xfId="0" applyFont="1" applyFill="1"/>
    <xf numFmtId="49" fontId="6" fillId="0" borderId="0" xfId="0" applyNumberFormat="1" applyFont="1" applyAlignment="1">
      <alignment horizontal="center" vertical="center" wrapText="1"/>
    </xf>
    <xf numFmtId="49" fontId="6" fillId="0" borderId="0" xfId="0" applyNumberFormat="1" applyFont="1" applyAlignment="1">
      <alignment vertical="center" wrapText="1"/>
    </xf>
    <xf numFmtId="49" fontId="3" fillId="3" borderId="0" xfId="0" applyNumberFormat="1" applyFont="1" applyFill="1" applyAlignment="1">
      <alignment vertical="top"/>
    </xf>
    <xf numFmtId="49" fontId="3" fillId="3" borderId="0" xfId="0" applyNumberFormat="1" applyFont="1" applyFill="1" applyAlignment="1">
      <alignment vertical="top" wrapText="1"/>
    </xf>
    <xf numFmtId="0" fontId="3" fillId="3" borderId="0" xfId="0" applyFont="1" applyFill="1" applyAlignment="1">
      <alignment vertical="top"/>
    </xf>
    <xf numFmtId="3" fontId="3" fillId="2" borderId="0" xfId="0" applyNumberFormat="1" applyFont="1" applyFill="1" applyAlignment="1">
      <alignment vertical="top"/>
    </xf>
    <xf numFmtId="4" fontId="3" fillId="2" borderId="0" xfId="0" applyNumberFormat="1" applyFont="1" applyFill="1" applyAlignment="1">
      <alignment vertical="top"/>
    </xf>
    <xf numFmtId="49" fontId="2" fillId="0" borderId="0" xfId="0" applyNumberFormat="1" applyFont="1" applyAlignment="1">
      <alignment vertical="top"/>
    </xf>
    <xf numFmtId="49" fontId="2" fillId="0" borderId="0" xfId="0" applyNumberFormat="1" applyFont="1" applyAlignment="1">
      <alignment vertical="top" wrapText="1"/>
    </xf>
    <xf numFmtId="0" fontId="2" fillId="0" borderId="0" xfId="0" applyFont="1" applyAlignment="1">
      <alignment vertical="top"/>
    </xf>
    <xf numFmtId="4" fontId="2" fillId="2" borderId="0" xfId="0" applyNumberFormat="1" applyFont="1" applyFill="1" applyAlignment="1">
      <alignment vertical="top"/>
    </xf>
    <xf numFmtId="0" fontId="2" fillId="0" borderId="0" xfId="0" applyFont="1" applyAlignment="1">
      <alignment vertical="top" wrapText="1"/>
    </xf>
    <xf numFmtId="164" fontId="2" fillId="0" borderId="0" xfId="0" applyNumberFormat="1" applyFont="1" applyAlignment="1">
      <alignment vertical="top"/>
    </xf>
    <xf numFmtId="4" fontId="2" fillId="0" borderId="0" xfId="0" applyNumberFormat="1" applyFont="1" applyAlignment="1">
      <alignment vertical="top"/>
    </xf>
    <xf numFmtId="49" fontId="3" fillId="0" borderId="0" xfId="0" applyNumberFormat="1" applyFont="1" applyAlignment="1">
      <alignment vertical="top"/>
    </xf>
    <xf numFmtId="0" fontId="2" fillId="4" borderId="0" xfId="0" applyFont="1" applyFill="1" applyAlignment="1">
      <alignment vertical="top"/>
    </xf>
    <xf numFmtId="0" fontId="2" fillId="4" borderId="0" xfId="0" applyFont="1" applyFill="1" applyAlignment="1">
      <alignment vertical="top" wrapText="1"/>
    </xf>
    <xf numFmtId="165" fontId="2" fillId="0" borderId="0" xfId="0" applyNumberFormat="1" applyFont="1" applyAlignment="1">
      <alignment vertical="top"/>
    </xf>
    <xf numFmtId="165" fontId="2" fillId="2" borderId="0" xfId="0" applyNumberFormat="1" applyFont="1" applyFill="1" applyAlignment="1">
      <alignment vertical="top"/>
    </xf>
    <xf numFmtId="3" fontId="2" fillId="0" borderId="0" xfId="0" applyNumberFormat="1" applyFont="1" applyAlignment="1">
      <alignment vertical="top"/>
    </xf>
    <xf numFmtId="49" fontId="4" fillId="0" borderId="0" xfId="0" applyNumberFormat="1" applyFont="1" applyAlignment="1">
      <alignment vertical="top"/>
    </xf>
    <xf numFmtId="3" fontId="4" fillId="0" borderId="0" xfId="0" applyNumberFormat="1" applyFont="1" applyAlignment="1">
      <alignment vertical="top"/>
    </xf>
    <xf numFmtId="4" fontId="4" fillId="0" borderId="0" xfId="0" applyNumberFormat="1" applyFont="1" applyAlignment="1">
      <alignment vertical="top"/>
    </xf>
    <xf numFmtId="4" fontId="2" fillId="0" borderId="1" xfId="0" applyNumberFormat="1" applyFont="1" applyBorder="1" applyAlignment="1" applyProtection="1">
      <alignment vertical="top"/>
      <protection locked="0"/>
    </xf>
    <xf numFmtId="0" fontId="9" fillId="0" borderId="0" xfId="0" applyFont="1"/>
    <xf numFmtId="0" fontId="9" fillId="0" borderId="0" xfId="0" applyFont="1" applyAlignment="1">
      <alignment horizontal="left" wrapText="1"/>
    </xf>
    <xf numFmtId="0" fontId="0" fillId="0" borderId="0" xfId="0" applyAlignment="1">
      <alignment horizontal="center"/>
    </xf>
    <xf numFmtId="0" fontId="9" fillId="0" borderId="0" xfId="0" applyFont="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723900</xdr:colOff>
      <xdr:row>1</xdr:row>
      <xdr:rowOff>121920</xdr:rowOff>
    </xdr:from>
    <xdr:to>
      <xdr:col>7</xdr:col>
      <xdr:colOff>106764</xdr:colOff>
      <xdr:row>1</xdr:row>
      <xdr:rowOff>327678</xdr:rowOff>
    </xdr:to>
    <xdr:pic>
      <xdr:nvPicPr>
        <xdr:cNvPr id="3" name="Imagen 2">
          <a:extLst>
            <a:ext uri="{FF2B5EF4-FFF2-40B4-BE49-F238E27FC236}">
              <a16:creationId xmlns:a16="http://schemas.microsoft.com/office/drawing/2014/main" id="{CF8C4732-9EC4-F398-5A8A-B023CE9A3672}"/>
            </a:ext>
          </a:extLst>
        </xdr:cNvPr>
        <xdr:cNvPicPr>
          <a:picLocks noChangeAspect="1"/>
        </xdr:cNvPicPr>
      </xdr:nvPicPr>
      <xdr:blipFill>
        <a:blip xmlns:r="http://schemas.openxmlformats.org/officeDocument/2006/relationships" r:embed="rId1"/>
        <a:stretch>
          <a:fillRect/>
        </a:stretch>
      </xdr:blipFill>
      <xdr:spPr>
        <a:xfrm>
          <a:off x="4686300" y="304800"/>
          <a:ext cx="967824" cy="2057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2C8F9-67DD-4558-8826-306B7846FA53}">
  <dimension ref="A1:Q162"/>
  <sheetViews>
    <sheetView zoomScale="85" zoomScaleNormal="85" workbookViewId="0">
      <pane xSplit="4" ySplit="3" topLeftCell="E30" activePane="bottomRight" state="frozen"/>
      <selection pane="topRight" activeCell="E1" sqref="E1"/>
      <selection pane="bottomLeft" activeCell="A4" sqref="A4"/>
      <selection pane="bottomRight" activeCell="L8" sqref="L8"/>
    </sheetView>
  </sheetViews>
  <sheetFormatPr baseColWidth="10" defaultColWidth="10.77734375" defaultRowHeight="14.4" x14ac:dyDescent="0.3"/>
  <cols>
    <col min="1" max="1" width="9.5546875" customWidth="1"/>
    <col min="2" max="2" width="9.44140625" customWidth="1"/>
    <col min="3" max="3" width="10" customWidth="1"/>
    <col min="4" max="4" width="32.77734375" customWidth="1"/>
    <col min="5" max="5" width="18" bestFit="1" customWidth="1"/>
    <col min="6" max="6" width="13.77734375" customWidth="1"/>
    <col min="7" max="7" width="8.5546875" bestFit="1" customWidth="1"/>
    <col min="8" max="8" width="8.21875" bestFit="1" customWidth="1"/>
    <col min="9" max="9" width="8" customWidth="1"/>
    <col min="10" max="10" width="20.21875" bestFit="1" customWidth="1"/>
    <col min="11" max="13" width="15.5546875" customWidth="1"/>
  </cols>
  <sheetData>
    <row r="1" spans="1:17" x14ac:dyDescent="0.3">
      <c r="A1" s="1" t="s">
        <v>0</v>
      </c>
      <c r="B1" s="2"/>
      <c r="C1" s="2"/>
      <c r="D1" s="2"/>
      <c r="E1" s="2"/>
      <c r="F1" s="2"/>
      <c r="G1" s="2"/>
      <c r="H1" s="2"/>
      <c r="I1" s="2"/>
      <c r="J1" s="2"/>
      <c r="K1" s="2"/>
      <c r="L1" s="2"/>
      <c r="M1" s="2"/>
    </row>
    <row r="2" spans="1:17" ht="18" x14ac:dyDescent="0.3">
      <c r="A2" s="3" t="s">
        <v>166</v>
      </c>
      <c r="B2" s="4"/>
      <c r="C2" s="4"/>
      <c r="D2" s="4"/>
      <c r="E2" s="4"/>
      <c r="F2" s="4"/>
      <c r="G2" s="4"/>
      <c r="H2" s="4"/>
      <c r="I2" s="4"/>
      <c r="J2" s="4"/>
      <c r="K2" s="4"/>
      <c r="L2" s="4"/>
      <c r="M2" s="4"/>
      <c r="O2" s="5"/>
      <c r="P2" s="6"/>
      <c r="Q2" s="7"/>
    </row>
    <row r="3" spans="1:17" ht="61.05" customHeight="1" x14ac:dyDescent="0.3">
      <c r="A3" s="8" t="s">
        <v>155</v>
      </c>
      <c r="B3" s="8" t="s">
        <v>156</v>
      </c>
      <c r="C3" s="8" t="s">
        <v>157</v>
      </c>
      <c r="D3" s="9" t="s">
        <v>158</v>
      </c>
      <c r="E3" s="9" t="s">
        <v>159</v>
      </c>
      <c r="F3" s="9" t="s">
        <v>160</v>
      </c>
      <c r="G3" s="9" t="s">
        <v>161</v>
      </c>
      <c r="H3" s="9" t="s">
        <v>162</v>
      </c>
      <c r="I3" s="9" t="s">
        <v>163</v>
      </c>
      <c r="J3" s="9" t="s">
        <v>164</v>
      </c>
      <c r="K3" s="9" t="s">
        <v>165</v>
      </c>
      <c r="L3" s="9" t="s">
        <v>167</v>
      </c>
      <c r="M3" s="9" t="s">
        <v>168</v>
      </c>
      <c r="O3" s="5"/>
      <c r="P3" s="6"/>
      <c r="Q3" s="7"/>
    </row>
    <row r="4" spans="1:17" x14ac:dyDescent="0.3">
      <c r="A4" s="10" t="s">
        <v>1</v>
      </c>
      <c r="B4" s="10" t="s">
        <v>3</v>
      </c>
      <c r="C4" s="10" t="s">
        <v>4</v>
      </c>
      <c r="D4" s="11" t="s">
        <v>2</v>
      </c>
      <c r="E4" s="12"/>
      <c r="F4" s="12"/>
      <c r="G4" s="12"/>
      <c r="H4" s="12"/>
      <c r="I4" s="12"/>
      <c r="J4" s="12"/>
      <c r="K4" s="13">
        <f>K74</f>
        <v>1</v>
      </c>
      <c r="L4" s="14">
        <f>L74</f>
        <v>0</v>
      </c>
      <c r="M4" s="14">
        <f>M74</f>
        <v>0</v>
      </c>
    </row>
    <row r="5" spans="1:17" ht="20.399999999999999" x14ac:dyDescent="0.3">
      <c r="A5" s="15" t="s">
        <v>5</v>
      </c>
      <c r="B5" s="15" t="s">
        <v>7</v>
      </c>
      <c r="C5" s="15" t="s">
        <v>4</v>
      </c>
      <c r="D5" s="16" t="s">
        <v>6</v>
      </c>
      <c r="E5" s="17"/>
      <c r="F5" s="17"/>
      <c r="G5" s="17"/>
      <c r="H5" s="17"/>
      <c r="I5" s="17"/>
      <c r="J5" s="17"/>
      <c r="K5" s="18">
        <f>K8</f>
        <v>4</v>
      </c>
      <c r="L5" s="18">
        <f>L8</f>
        <v>0</v>
      </c>
      <c r="M5" s="18">
        <f>M8</f>
        <v>0</v>
      </c>
    </row>
    <row r="6" spans="1:17" ht="244.8" x14ac:dyDescent="0.3">
      <c r="A6" s="17"/>
      <c r="B6" s="17"/>
      <c r="C6" s="17"/>
      <c r="D6" s="19" t="s">
        <v>8</v>
      </c>
      <c r="E6" s="17"/>
      <c r="F6" s="17"/>
      <c r="G6" s="17"/>
      <c r="H6" s="17"/>
      <c r="I6" s="17"/>
      <c r="J6" s="17"/>
      <c r="K6" s="17"/>
      <c r="L6" s="17"/>
      <c r="M6" s="17"/>
    </row>
    <row r="7" spans="1:17" ht="15" thickBot="1" x14ac:dyDescent="0.35">
      <c r="A7" s="17"/>
      <c r="B7" s="17"/>
      <c r="C7" s="17"/>
      <c r="D7" s="19"/>
      <c r="E7" s="15" t="s">
        <v>9</v>
      </c>
      <c r="F7" s="20">
        <v>4</v>
      </c>
      <c r="G7" s="21">
        <v>0</v>
      </c>
      <c r="H7" s="21">
        <v>0</v>
      </c>
      <c r="I7" s="21">
        <v>0</v>
      </c>
      <c r="J7" s="18">
        <f>OR(F7&lt;&gt;0,G7&lt;&gt;0,H7&lt;&gt;0,I7&lt;&gt;0)*(F7 + (F7 = 0))*(G7 + (G7 = 0))*(H7 + (H7 = 0))*(I7 + (I7 = 0))</f>
        <v>4</v>
      </c>
      <c r="K7" s="17"/>
      <c r="L7" s="17"/>
      <c r="M7" s="17"/>
    </row>
    <row r="8" spans="1:17" ht="15" thickBot="1" x14ac:dyDescent="0.35">
      <c r="A8" s="17"/>
      <c r="B8" s="17"/>
      <c r="C8" s="17"/>
      <c r="D8" s="19"/>
      <c r="E8" s="17"/>
      <c r="F8" s="17"/>
      <c r="G8" s="17"/>
      <c r="H8" s="17"/>
      <c r="I8" s="17"/>
      <c r="J8" s="22" t="s">
        <v>10</v>
      </c>
      <c r="K8" s="14">
        <f>SUM(J7:J7)</f>
        <v>4</v>
      </c>
      <c r="L8" s="31"/>
      <c r="M8" s="14">
        <f>ROUND(L8*K8,2)</f>
        <v>0</v>
      </c>
    </row>
    <row r="9" spans="1:17" ht="1.05" customHeight="1" x14ac:dyDescent="0.3">
      <c r="A9" s="23"/>
      <c r="B9" s="23"/>
      <c r="C9" s="23"/>
      <c r="D9" s="24"/>
      <c r="E9" s="23"/>
      <c r="F9" s="23"/>
      <c r="G9" s="23"/>
      <c r="H9" s="23"/>
      <c r="I9" s="23"/>
      <c r="J9" s="23"/>
      <c r="K9" s="23"/>
      <c r="L9" s="23"/>
      <c r="M9" s="23"/>
    </row>
    <row r="10" spans="1:17" ht="20.399999999999999" x14ac:dyDescent="0.3">
      <c r="A10" s="15" t="s">
        <v>11</v>
      </c>
      <c r="B10" s="15" t="s">
        <v>7</v>
      </c>
      <c r="C10" s="15" t="s">
        <v>4</v>
      </c>
      <c r="D10" s="16" t="s">
        <v>12</v>
      </c>
      <c r="E10" s="17"/>
      <c r="F10" s="17"/>
      <c r="G10" s="17"/>
      <c r="H10" s="17"/>
      <c r="I10" s="17"/>
      <c r="J10" s="17"/>
      <c r="K10" s="18">
        <f>K12</f>
        <v>4</v>
      </c>
      <c r="L10" s="18">
        <f>L12</f>
        <v>0</v>
      </c>
      <c r="M10" s="18">
        <f>M12</f>
        <v>0</v>
      </c>
    </row>
    <row r="11" spans="1:17" ht="15" thickBot="1" x14ac:dyDescent="0.35">
      <c r="A11" s="17"/>
      <c r="B11" s="17"/>
      <c r="C11" s="17"/>
      <c r="D11" s="19"/>
      <c r="E11" s="15" t="s">
        <v>13</v>
      </c>
      <c r="F11" s="20">
        <v>4</v>
      </c>
      <c r="G11" s="21">
        <v>0</v>
      </c>
      <c r="H11" s="21">
        <v>0</v>
      </c>
      <c r="I11" s="21">
        <v>0</v>
      </c>
      <c r="J11" s="18">
        <f>OR(F11&lt;&gt;0,G11&lt;&gt;0,H11&lt;&gt;0,I11&lt;&gt;0)*(F11 + (F11 = 0))*(G11 + (G11 = 0))*(H11 + (H11 = 0))*(I11 + (I11 = 0))</f>
        <v>4</v>
      </c>
      <c r="K11" s="17"/>
      <c r="L11" s="17"/>
      <c r="M11" s="17"/>
    </row>
    <row r="12" spans="1:17" ht="15" thickBot="1" x14ac:dyDescent="0.35">
      <c r="A12" s="17"/>
      <c r="B12" s="17"/>
      <c r="C12" s="17"/>
      <c r="D12" s="19"/>
      <c r="E12" s="17"/>
      <c r="F12" s="17"/>
      <c r="G12" s="17"/>
      <c r="H12" s="17"/>
      <c r="I12" s="17"/>
      <c r="J12" s="22" t="s">
        <v>14</v>
      </c>
      <c r="K12" s="14">
        <f>SUM(J11:J11)</f>
        <v>4</v>
      </c>
      <c r="L12" s="31"/>
      <c r="M12" s="14">
        <f>ROUND(L12*K12,2)</f>
        <v>0</v>
      </c>
    </row>
    <row r="13" spans="1:17" ht="1.05" customHeight="1" x14ac:dyDescent="0.3">
      <c r="A13" s="23"/>
      <c r="B13" s="23"/>
      <c r="C13" s="23"/>
      <c r="D13" s="24"/>
      <c r="E13" s="23"/>
      <c r="F13" s="23"/>
      <c r="G13" s="23"/>
      <c r="H13" s="23"/>
      <c r="I13" s="23"/>
      <c r="J13" s="23"/>
      <c r="K13" s="23"/>
      <c r="L13" s="23"/>
      <c r="M13" s="23"/>
    </row>
    <row r="14" spans="1:17" x14ac:dyDescent="0.3">
      <c r="A14" s="15" t="s">
        <v>15</v>
      </c>
      <c r="B14" s="15" t="s">
        <v>7</v>
      </c>
      <c r="C14" s="15" t="s">
        <v>4</v>
      </c>
      <c r="D14" s="16" t="s">
        <v>16</v>
      </c>
      <c r="E14" s="17"/>
      <c r="F14" s="17"/>
      <c r="G14" s="17"/>
      <c r="H14" s="17"/>
      <c r="I14" s="17"/>
      <c r="J14" s="17"/>
      <c r="K14" s="18">
        <f>K17</f>
        <v>4</v>
      </c>
      <c r="L14" s="18">
        <f>L17</f>
        <v>0</v>
      </c>
      <c r="M14" s="18">
        <f>M17</f>
        <v>0</v>
      </c>
    </row>
    <row r="15" spans="1:17" ht="255" x14ac:dyDescent="0.3">
      <c r="A15" s="17"/>
      <c r="B15" s="17"/>
      <c r="C15" s="17"/>
      <c r="D15" s="19" t="s">
        <v>17</v>
      </c>
      <c r="E15" s="17"/>
      <c r="F15" s="17"/>
      <c r="G15" s="17"/>
      <c r="H15" s="17"/>
      <c r="I15" s="17"/>
      <c r="J15" s="17"/>
      <c r="K15" s="17"/>
      <c r="L15" s="17"/>
      <c r="M15" s="17"/>
    </row>
    <row r="16" spans="1:17" ht="15" thickBot="1" x14ac:dyDescent="0.35">
      <c r="A16" s="17"/>
      <c r="B16" s="17"/>
      <c r="C16" s="17"/>
      <c r="D16" s="19"/>
      <c r="E16" s="15" t="s">
        <v>18</v>
      </c>
      <c r="F16" s="20">
        <v>4</v>
      </c>
      <c r="G16" s="21">
        <v>0</v>
      </c>
      <c r="H16" s="21">
        <v>0</v>
      </c>
      <c r="I16" s="21">
        <v>0</v>
      </c>
      <c r="J16" s="18">
        <f>OR(F16&lt;&gt;0,G16&lt;&gt;0,H16&lt;&gt;0,I16&lt;&gt;0)*(F16 + (F16 = 0))*(G16 + (G16 = 0))*(H16 + (H16 = 0))*(I16 + (I16 = 0))</f>
        <v>4</v>
      </c>
      <c r="K16" s="17"/>
      <c r="L16" s="17"/>
      <c r="M16" s="17"/>
    </row>
    <row r="17" spans="1:13" ht="15" thickBot="1" x14ac:dyDescent="0.35">
      <c r="A17" s="17"/>
      <c r="B17" s="17"/>
      <c r="C17" s="17"/>
      <c r="D17" s="19"/>
      <c r="E17" s="17"/>
      <c r="F17" s="17"/>
      <c r="G17" s="17"/>
      <c r="H17" s="17"/>
      <c r="I17" s="17"/>
      <c r="J17" s="22" t="s">
        <v>19</v>
      </c>
      <c r="K17" s="14">
        <f>SUM(J16:J16)</f>
        <v>4</v>
      </c>
      <c r="L17" s="31"/>
      <c r="M17" s="14">
        <f>ROUND(L17*K17,2)</f>
        <v>0</v>
      </c>
    </row>
    <row r="18" spans="1:13" ht="1.05" customHeight="1" x14ac:dyDescent="0.3">
      <c r="A18" s="23"/>
      <c r="B18" s="23"/>
      <c r="C18" s="23"/>
      <c r="D18" s="24"/>
      <c r="E18" s="23"/>
      <c r="F18" s="23"/>
      <c r="G18" s="23"/>
      <c r="H18" s="23"/>
      <c r="I18" s="23"/>
      <c r="J18" s="23"/>
      <c r="K18" s="23"/>
      <c r="L18" s="23"/>
      <c r="M18" s="23"/>
    </row>
    <row r="19" spans="1:13" x14ac:dyDescent="0.3">
      <c r="A19" s="15" t="s">
        <v>20</v>
      </c>
      <c r="B19" s="15" t="s">
        <v>7</v>
      </c>
      <c r="C19" s="15" t="s">
        <v>4</v>
      </c>
      <c r="D19" s="16" t="s">
        <v>21</v>
      </c>
      <c r="E19" s="17"/>
      <c r="F19" s="17"/>
      <c r="G19" s="17"/>
      <c r="H19" s="17"/>
      <c r="I19" s="17"/>
      <c r="J19" s="17"/>
      <c r="K19" s="18">
        <f>K22</f>
        <v>4</v>
      </c>
      <c r="L19" s="18">
        <f>L22</f>
        <v>0</v>
      </c>
      <c r="M19" s="18">
        <f>M22</f>
        <v>0</v>
      </c>
    </row>
    <row r="20" spans="1:13" ht="142.80000000000001" x14ac:dyDescent="0.3">
      <c r="A20" s="17"/>
      <c r="B20" s="17"/>
      <c r="C20" s="17"/>
      <c r="D20" s="19" t="s">
        <v>22</v>
      </c>
      <c r="E20" s="17"/>
      <c r="F20" s="17"/>
      <c r="G20" s="17"/>
      <c r="H20" s="17"/>
      <c r="I20" s="17"/>
      <c r="J20" s="17"/>
      <c r="K20" s="17"/>
      <c r="L20" s="17"/>
      <c r="M20" s="17"/>
    </row>
    <row r="21" spans="1:13" ht="15" thickBot="1" x14ac:dyDescent="0.35">
      <c r="A21" s="17"/>
      <c r="B21" s="17"/>
      <c r="C21" s="17"/>
      <c r="D21" s="19"/>
      <c r="E21" s="15" t="s">
        <v>18</v>
      </c>
      <c r="F21" s="20">
        <v>4</v>
      </c>
      <c r="G21" s="21">
        <v>0</v>
      </c>
      <c r="H21" s="21">
        <v>0</v>
      </c>
      <c r="I21" s="21">
        <v>0</v>
      </c>
      <c r="J21" s="18">
        <f>OR(F21&lt;&gt;0,G21&lt;&gt;0,H21&lt;&gt;0,I21&lt;&gt;0)*(F21 + (F21 = 0))*(G21 + (G21 = 0))*(H21 + (H21 = 0))*(I21 + (I21 = 0))</f>
        <v>4</v>
      </c>
      <c r="K21" s="17"/>
      <c r="L21" s="17"/>
      <c r="M21" s="17"/>
    </row>
    <row r="22" spans="1:13" ht="15" thickBot="1" x14ac:dyDescent="0.35">
      <c r="A22" s="17"/>
      <c r="B22" s="17"/>
      <c r="C22" s="17"/>
      <c r="D22" s="19"/>
      <c r="E22" s="17"/>
      <c r="F22" s="17"/>
      <c r="G22" s="17"/>
      <c r="H22" s="17"/>
      <c r="I22" s="17"/>
      <c r="J22" s="22" t="s">
        <v>23</v>
      </c>
      <c r="K22" s="14">
        <f>SUM(J21:J21)</f>
        <v>4</v>
      </c>
      <c r="L22" s="31"/>
      <c r="M22" s="14">
        <f>ROUND(L22*K22,2)</f>
        <v>0</v>
      </c>
    </row>
    <row r="23" spans="1:13" ht="1.05" customHeight="1" x14ac:dyDescent="0.3">
      <c r="A23" s="23"/>
      <c r="B23" s="23"/>
      <c r="C23" s="23"/>
      <c r="D23" s="24"/>
      <c r="E23" s="23"/>
      <c r="F23" s="23"/>
      <c r="G23" s="23"/>
      <c r="H23" s="23"/>
      <c r="I23" s="23"/>
      <c r="J23" s="23"/>
      <c r="K23" s="23"/>
      <c r="L23" s="23"/>
      <c r="M23" s="23"/>
    </row>
    <row r="24" spans="1:13" ht="20.399999999999999" x14ac:dyDescent="0.3">
      <c r="A24" s="15" t="s">
        <v>24</v>
      </c>
      <c r="B24" s="15" t="s">
        <v>7</v>
      </c>
      <c r="C24" s="15" t="s">
        <v>4</v>
      </c>
      <c r="D24" s="16" t="s">
        <v>25</v>
      </c>
      <c r="E24" s="17"/>
      <c r="F24" s="17"/>
      <c r="G24" s="17"/>
      <c r="H24" s="17"/>
      <c r="I24" s="17"/>
      <c r="J24" s="17"/>
      <c r="K24" s="18">
        <f>K27</f>
        <v>4</v>
      </c>
      <c r="L24" s="18">
        <f>L27</f>
        <v>0</v>
      </c>
      <c r="M24" s="18">
        <f>M27</f>
        <v>0</v>
      </c>
    </row>
    <row r="25" spans="1:13" ht="142.80000000000001" x14ac:dyDescent="0.3">
      <c r="A25" s="17"/>
      <c r="B25" s="17"/>
      <c r="C25" s="17"/>
      <c r="D25" s="19" t="s">
        <v>26</v>
      </c>
      <c r="E25" s="17"/>
      <c r="F25" s="17"/>
      <c r="G25" s="17"/>
      <c r="H25" s="17"/>
      <c r="I25" s="17"/>
      <c r="J25" s="17"/>
      <c r="K25" s="17"/>
      <c r="L25" s="17"/>
      <c r="M25" s="17"/>
    </row>
    <row r="26" spans="1:13" ht="15" thickBot="1" x14ac:dyDescent="0.35">
      <c r="A26" s="17"/>
      <c r="B26" s="17"/>
      <c r="C26" s="17"/>
      <c r="D26" s="19"/>
      <c r="E26" s="15" t="s">
        <v>27</v>
      </c>
      <c r="F26" s="20">
        <v>4</v>
      </c>
      <c r="G26" s="21">
        <v>0</v>
      </c>
      <c r="H26" s="21">
        <v>0</v>
      </c>
      <c r="I26" s="21">
        <v>0</v>
      </c>
      <c r="J26" s="18">
        <f>OR(F26&lt;&gt;0,G26&lt;&gt;0,H26&lt;&gt;0,I26&lt;&gt;0)*(F26 + (F26 = 0))*(G26 + (G26 = 0))*(H26 + (H26 = 0))*(I26 + (I26 = 0))</f>
        <v>4</v>
      </c>
      <c r="K26" s="17"/>
      <c r="L26" s="17"/>
      <c r="M26" s="17"/>
    </row>
    <row r="27" spans="1:13" ht="15" thickBot="1" x14ac:dyDescent="0.35">
      <c r="A27" s="17"/>
      <c r="B27" s="17"/>
      <c r="C27" s="17"/>
      <c r="D27" s="19"/>
      <c r="E27" s="17"/>
      <c r="F27" s="17"/>
      <c r="G27" s="17"/>
      <c r="H27" s="17"/>
      <c r="I27" s="17"/>
      <c r="J27" s="22" t="s">
        <v>28</v>
      </c>
      <c r="K27" s="14">
        <f>SUM(J26:J26)</f>
        <v>4</v>
      </c>
      <c r="L27" s="31"/>
      <c r="M27" s="14">
        <f>ROUND(L27*K27,2)</f>
        <v>0</v>
      </c>
    </row>
    <row r="28" spans="1:13" ht="1.05" customHeight="1" x14ac:dyDescent="0.3">
      <c r="A28" s="23"/>
      <c r="B28" s="23"/>
      <c r="C28" s="23"/>
      <c r="D28" s="24"/>
      <c r="E28" s="23"/>
      <c r="F28" s="23"/>
      <c r="G28" s="23"/>
      <c r="H28" s="23"/>
      <c r="I28" s="23"/>
      <c r="J28" s="23"/>
      <c r="K28" s="23"/>
      <c r="L28" s="23"/>
      <c r="M28" s="23"/>
    </row>
    <row r="29" spans="1:13" x14ac:dyDescent="0.3">
      <c r="A29" s="15" t="s">
        <v>29</v>
      </c>
      <c r="B29" s="15" t="s">
        <v>7</v>
      </c>
      <c r="C29" s="15" t="s">
        <v>31</v>
      </c>
      <c r="D29" s="16" t="s">
        <v>30</v>
      </c>
      <c r="E29" s="17"/>
      <c r="F29" s="17"/>
      <c r="G29" s="17"/>
      <c r="H29" s="17"/>
      <c r="I29" s="17"/>
      <c r="J29" s="17"/>
      <c r="K29" s="18">
        <f>K32</f>
        <v>72</v>
      </c>
      <c r="L29" s="18">
        <f>L32</f>
        <v>0</v>
      </c>
      <c r="M29" s="18">
        <f>M32</f>
        <v>0</v>
      </c>
    </row>
    <row r="30" spans="1:13" ht="81.599999999999994" x14ac:dyDescent="0.3">
      <c r="A30" s="17"/>
      <c r="B30" s="17"/>
      <c r="C30" s="17"/>
      <c r="D30" s="19" t="s">
        <v>32</v>
      </c>
      <c r="E30" s="17"/>
      <c r="F30" s="17"/>
      <c r="G30" s="17"/>
      <c r="H30" s="17"/>
      <c r="I30" s="17"/>
      <c r="J30" s="17"/>
      <c r="K30" s="17"/>
      <c r="L30" s="17"/>
      <c r="M30" s="17"/>
    </row>
    <row r="31" spans="1:13" ht="15" thickBot="1" x14ac:dyDescent="0.35">
      <c r="A31" s="17"/>
      <c r="B31" s="17"/>
      <c r="C31" s="17"/>
      <c r="D31" s="19"/>
      <c r="E31" s="15" t="s">
        <v>27</v>
      </c>
      <c r="F31" s="20">
        <v>4</v>
      </c>
      <c r="G31" s="21">
        <v>18</v>
      </c>
      <c r="H31" s="21">
        <v>0</v>
      </c>
      <c r="I31" s="21">
        <v>0</v>
      </c>
      <c r="J31" s="18">
        <f>OR(F31&lt;&gt;0,G31&lt;&gt;0,H31&lt;&gt;0,I31&lt;&gt;0)*(F31 + (F31 = 0))*(G31 + (G31 = 0))*(H31 + (H31 = 0))*(I31 + (I31 = 0))</f>
        <v>72</v>
      </c>
      <c r="K31" s="17"/>
      <c r="L31" s="17"/>
      <c r="M31" s="17"/>
    </row>
    <row r="32" spans="1:13" ht="15" thickBot="1" x14ac:dyDescent="0.35">
      <c r="A32" s="17"/>
      <c r="B32" s="17"/>
      <c r="C32" s="17"/>
      <c r="D32" s="19"/>
      <c r="E32" s="17"/>
      <c r="F32" s="17"/>
      <c r="G32" s="17"/>
      <c r="H32" s="17"/>
      <c r="I32" s="17"/>
      <c r="J32" s="22" t="s">
        <v>33</v>
      </c>
      <c r="K32" s="14">
        <f>SUM(J31:J31)</f>
        <v>72</v>
      </c>
      <c r="L32" s="31"/>
      <c r="M32" s="14">
        <f>ROUND(L32*K32,2)</f>
        <v>0</v>
      </c>
    </row>
    <row r="33" spans="1:13" ht="1.05" customHeight="1" x14ac:dyDescent="0.3">
      <c r="A33" s="23"/>
      <c r="B33" s="23"/>
      <c r="C33" s="23"/>
      <c r="D33" s="24"/>
      <c r="E33" s="23"/>
      <c r="F33" s="23"/>
      <c r="G33" s="23"/>
      <c r="H33" s="23"/>
      <c r="I33" s="23"/>
      <c r="J33" s="23"/>
      <c r="K33" s="23"/>
      <c r="L33" s="23"/>
      <c r="M33" s="23"/>
    </row>
    <row r="34" spans="1:13" x14ac:dyDescent="0.3">
      <c r="A34" s="15" t="s">
        <v>34</v>
      </c>
      <c r="B34" s="15" t="s">
        <v>7</v>
      </c>
      <c r="C34" s="15" t="s">
        <v>31</v>
      </c>
      <c r="D34" s="16" t="s">
        <v>35</v>
      </c>
      <c r="E34" s="17"/>
      <c r="F34" s="17"/>
      <c r="G34" s="17"/>
      <c r="H34" s="17"/>
      <c r="I34" s="17"/>
      <c r="J34" s="17"/>
      <c r="K34" s="18">
        <f>K37</f>
        <v>15</v>
      </c>
      <c r="L34" s="18">
        <f>L37</f>
        <v>0</v>
      </c>
      <c r="M34" s="18">
        <f>M37</f>
        <v>0</v>
      </c>
    </row>
    <row r="35" spans="1:13" ht="81.599999999999994" x14ac:dyDescent="0.3">
      <c r="A35" s="17"/>
      <c r="B35" s="17"/>
      <c r="C35" s="17"/>
      <c r="D35" s="19" t="s">
        <v>32</v>
      </c>
      <c r="E35" s="17"/>
      <c r="F35" s="17"/>
      <c r="G35" s="17"/>
      <c r="H35" s="17"/>
      <c r="I35" s="17"/>
      <c r="J35" s="17"/>
      <c r="K35" s="17"/>
      <c r="L35" s="17"/>
      <c r="M35" s="17"/>
    </row>
    <row r="36" spans="1:13" ht="15" thickBot="1" x14ac:dyDescent="0.35">
      <c r="A36" s="17"/>
      <c r="B36" s="17"/>
      <c r="C36" s="17"/>
      <c r="D36" s="19"/>
      <c r="E36" s="15" t="s">
        <v>36</v>
      </c>
      <c r="F36" s="20">
        <v>1</v>
      </c>
      <c r="G36" s="21">
        <v>15</v>
      </c>
      <c r="H36" s="21">
        <v>0</v>
      </c>
      <c r="I36" s="21">
        <v>0</v>
      </c>
      <c r="J36" s="18">
        <f>OR(F36&lt;&gt;0,G36&lt;&gt;0,H36&lt;&gt;0,I36&lt;&gt;0)*(F36 + (F36 = 0))*(G36 + (G36 = 0))*(H36 + (H36 = 0))*(I36 + (I36 = 0))</f>
        <v>15</v>
      </c>
      <c r="K36" s="17"/>
      <c r="L36" s="17"/>
      <c r="M36" s="17"/>
    </row>
    <row r="37" spans="1:13" ht="15" thickBot="1" x14ac:dyDescent="0.35">
      <c r="A37" s="17"/>
      <c r="B37" s="17"/>
      <c r="C37" s="17"/>
      <c r="D37" s="19"/>
      <c r="E37" s="17"/>
      <c r="F37" s="17"/>
      <c r="G37" s="17"/>
      <c r="H37" s="17"/>
      <c r="I37" s="17"/>
      <c r="J37" s="22" t="s">
        <v>37</v>
      </c>
      <c r="K37" s="14">
        <f>SUM(J36:J36)</f>
        <v>15</v>
      </c>
      <c r="L37" s="31"/>
      <c r="M37" s="14">
        <f>ROUND(L37*K37,2)</f>
        <v>0</v>
      </c>
    </row>
    <row r="38" spans="1:13" ht="1.05" customHeight="1" x14ac:dyDescent="0.3">
      <c r="A38" s="23"/>
      <c r="B38" s="23"/>
      <c r="C38" s="23"/>
      <c r="D38" s="24"/>
      <c r="E38" s="23"/>
      <c r="F38" s="23"/>
      <c r="G38" s="23"/>
      <c r="H38" s="23"/>
      <c r="I38" s="23"/>
      <c r="J38" s="23"/>
      <c r="K38" s="23"/>
      <c r="L38" s="23"/>
      <c r="M38" s="23"/>
    </row>
    <row r="39" spans="1:13" x14ac:dyDescent="0.3">
      <c r="A39" s="15" t="s">
        <v>38</v>
      </c>
      <c r="B39" s="15" t="s">
        <v>7</v>
      </c>
      <c r="C39" s="15" t="s">
        <v>4</v>
      </c>
      <c r="D39" s="16" t="s">
        <v>39</v>
      </c>
      <c r="E39" s="17"/>
      <c r="F39" s="17"/>
      <c r="G39" s="17"/>
      <c r="H39" s="17"/>
      <c r="I39" s="17"/>
      <c r="J39" s="17"/>
      <c r="K39" s="18">
        <f>K42</f>
        <v>1</v>
      </c>
      <c r="L39" s="18">
        <f>L42</f>
        <v>0</v>
      </c>
      <c r="M39" s="18">
        <f>M42</f>
        <v>0</v>
      </c>
    </row>
    <row r="40" spans="1:13" ht="91.8" x14ac:dyDescent="0.3">
      <c r="A40" s="17"/>
      <c r="B40" s="17"/>
      <c r="C40" s="17"/>
      <c r="D40" s="19" t="s">
        <v>40</v>
      </c>
      <c r="E40" s="17"/>
      <c r="F40" s="17"/>
      <c r="G40" s="17"/>
      <c r="H40" s="17"/>
      <c r="I40" s="17"/>
      <c r="J40" s="17"/>
      <c r="K40" s="17"/>
      <c r="L40" s="17"/>
      <c r="M40" s="17"/>
    </row>
    <row r="41" spans="1:13" ht="15" thickBot="1" x14ac:dyDescent="0.35">
      <c r="A41" s="17"/>
      <c r="B41" s="17"/>
      <c r="C41" s="17"/>
      <c r="D41" s="19"/>
      <c r="E41" s="15" t="s">
        <v>18</v>
      </c>
      <c r="F41" s="20">
        <v>1</v>
      </c>
      <c r="G41" s="21">
        <v>0</v>
      </c>
      <c r="H41" s="21">
        <v>0</v>
      </c>
      <c r="I41" s="21">
        <v>0</v>
      </c>
      <c r="J41" s="18">
        <f>OR(F41&lt;&gt;0,G41&lt;&gt;0,H41&lt;&gt;0,I41&lt;&gt;0)*(F41 + (F41 = 0))*(G41 + (G41 = 0))*(H41 + (H41 = 0))*(I41 + (I41 = 0))</f>
        <v>1</v>
      </c>
      <c r="K41" s="17"/>
      <c r="L41" s="17"/>
      <c r="M41" s="17"/>
    </row>
    <row r="42" spans="1:13" ht="15" thickBot="1" x14ac:dyDescent="0.35">
      <c r="A42" s="17"/>
      <c r="B42" s="17"/>
      <c r="C42" s="17"/>
      <c r="D42" s="19"/>
      <c r="E42" s="17"/>
      <c r="F42" s="17"/>
      <c r="G42" s="17"/>
      <c r="H42" s="17"/>
      <c r="I42" s="17"/>
      <c r="J42" s="22" t="s">
        <v>41</v>
      </c>
      <c r="K42" s="14">
        <f>SUM(J41:J41)</f>
        <v>1</v>
      </c>
      <c r="L42" s="31"/>
      <c r="M42" s="14">
        <f>ROUND(L42*K42,2)</f>
        <v>0</v>
      </c>
    </row>
    <row r="43" spans="1:13" ht="1.05" customHeight="1" x14ac:dyDescent="0.3">
      <c r="A43" s="23"/>
      <c r="B43" s="23"/>
      <c r="C43" s="23"/>
      <c r="D43" s="24"/>
      <c r="E43" s="23"/>
      <c r="F43" s="23"/>
      <c r="G43" s="23"/>
      <c r="H43" s="23"/>
      <c r="I43" s="23"/>
      <c r="J43" s="23"/>
      <c r="K43" s="23"/>
      <c r="L43" s="23"/>
      <c r="M43" s="23"/>
    </row>
    <row r="44" spans="1:13" x14ac:dyDescent="0.3">
      <c r="A44" s="15" t="s">
        <v>42</v>
      </c>
      <c r="B44" s="15" t="s">
        <v>7</v>
      </c>
      <c r="C44" s="15" t="s">
        <v>4</v>
      </c>
      <c r="D44" s="16" t="s">
        <v>43</v>
      </c>
      <c r="E44" s="17"/>
      <c r="F44" s="17"/>
      <c r="G44" s="17"/>
      <c r="H44" s="17"/>
      <c r="I44" s="17"/>
      <c r="J44" s="17"/>
      <c r="K44" s="18">
        <f>K47</f>
        <v>1</v>
      </c>
      <c r="L44" s="18">
        <f>L47</f>
        <v>0</v>
      </c>
      <c r="M44" s="18">
        <f>M47</f>
        <v>0</v>
      </c>
    </row>
    <row r="45" spans="1:13" ht="102" x14ac:dyDescent="0.3">
      <c r="A45" s="17"/>
      <c r="B45" s="17"/>
      <c r="C45" s="17"/>
      <c r="D45" s="19" t="s">
        <v>44</v>
      </c>
      <c r="E45" s="17"/>
      <c r="F45" s="17"/>
      <c r="G45" s="17"/>
      <c r="H45" s="17"/>
      <c r="I45" s="17"/>
      <c r="J45" s="17"/>
      <c r="K45" s="17"/>
      <c r="L45" s="17"/>
      <c r="M45" s="17"/>
    </row>
    <row r="46" spans="1:13" ht="15" thickBot="1" x14ac:dyDescent="0.35">
      <c r="A46" s="17"/>
      <c r="B46" s="17"/>
      <c r="C46" s="17"/>
      <c r="D46" s="19"/>
      <c r="E46" s="15" t="s">
        <v>18</v>
      </c>
      <c r="F46" s="20">
        <v>1</v>
      </c>
      <c r="G46" s="21">
        <v>0</v>
      </c>
      <c r="H46" s="21">
        <v>0</v>
      </c>
      <c r="I46" s="21">
        <v>0</v>
      </c>
      <c r="J46" s="18">
        <f>OR(F46&lt;&gt;0,G46&lt;&gt;0,H46&lt;&gt;0,I46&lt;&gt;0)*(F46 + (F46 = 0))*(G46 + (G46 = 0))*(H46 + (H46 = 0))*(I46 + (I46 = 0))</f>
        <v>1</v>
      </c>
      <c r="K46" s="17"/>
      <c r="L46" s="17"/>
      <c r="M46" s="17"/>
    </row>
    <row r="47" spans="1:13" ht="15" thickBot="1" x14ac:dyDescent="0.35">
      <c r="A47" s="17"/>
      <c r="B47" s="17"/>
      <c r="C47" s="17"/>
      <c r="D47" s="19"/>
      <c r="E47" s="17"/>
      <c r="F47" s="17"/>
      <c r="G47" s="17"/>
      <c r="H47" s="17"/>
      <c r="I47" s="17"/>
      <c r="J47" s="22" t="s">
        <v>45</v>
      </c>
      <c r="K47" s="14">
        <f>SUM(J46:J46)</f>
        <v>1</v>
      </c>
      <c r="L47" s="31"/>
      <c r="M47" s="14">
        <f>ROUND(L47*K47,2)</f>
        <v>0</v>
      </c>
    </row>
    <row r="48" spans="1:13" ht="1.05" customHeight="1" x14ac:dyDescent="0.3">
      <c r="A48" s="23"/>
      <c r="B48" s="23"/>
      <c r="C48" s="23"/>
      <c r="D48" s="24"/>
      <c r="E48" s="23"/>
      <c r="F48" s="23"/>
      <c r="G48" s="23"/>
      <c r="H48" s="23"/>
      <c r="I48" s="23"/>
      <c r="J48" s="23"/>
      <c r="K48" s="23"/>
      <c r="L48" s="23"/>
      <c r="M48" s="23"/>
    </row>
    <row r="49" spans="1:13" ht="20.399999999999999" x14ac:dyDescent="0.3">
      <c r="A49" s="15" t="s">
        <v>46</v>
      </c>
      <c r="B49" s="15" t="s">
        <v>7</v>
      </c>
      <c r="C49" s="15" t="s">
        <v>4</v>
      </c>
      <c r="D49" s="16" t="s">
        <v>47</v>
      </c>
      <c r="E49" s="17"/>
      <c r="F49" s="17"/>
      <c r="G49" s="17"/>
      <c r="H49" s="17"/>
      <c r="I49" s="17"/>
      <c r="J49" s="17"/>
      <c r="K49" s="18">
        <f>K52</f>
        <v>4</v>
      </c>
      <c r="L49" s="18">
        <f>L52</f>
        <v>0</v>
      </c>
      <c r="M49" s="18">
        <f>M52</f>
        <v>0</v>
      </c>
    </row>
    <row r="50" spans="1:13" ht="102" x14ac:dyDescent="0.3">
      <c r="A50" s="17"/>
      <c r="B50" s="17"/>
      <c r="C50" s="17"/>
      <c r="D50" s="19" t="s">
        <v>48</v>
      </c>
      <c r="E50" s="17"/>
      <c r="F50" s="17"/>
      <c r="G50" s="17"/>
      <c r="H50" s="17"/>
      <c r="I50" s="17"/>
      <c r="J50" s="17"/>
      <c r="K50" s="17"/>
      <c r="L50" s="17"/>
      <c r="M50" s="17"/>
    </row>
    <row r="51" spans="1:13" ht="15" thickBot="1" x14ac:dyDescent="0.35">
      <c r="A51" s="17"/>
      <c r="B51" s="17"/>
      <c r="C51" s="17"/>
      <c r="D51" s="19"/>
      <c r="E51" s="15" t="s">
        <v>18</v>
      </c>
      <c r="F51" s="20">
        <v>4</v>
      </c>
      <c r="G51" s="21">
        <v>0</v>
      </c>
      <c r="H51" s="21">
        <v>0</v>
      </c>
      <c r="I51" s="21">
        <v>0</v>
      </c>
      <c r="J51" s="18">
        <f>OR(F51&lt;&gt;0,G51&lt;&gt;0,H51&lt;&gt;0,I51&lt;&gt;0)*(F51 + (F51 = 0))*(G51 + (G51 = 0))*(H51 + (H51 = 0))*(I51 + (I51 = 0))</f>
        <v>4</v>
      </c>
      <c r="K51" s="17"/>
      <c r="L51" s="17"/>
      <c r="M51" s="17"/>
    </row>
    <row r="52" spans="1:13" ht="15" thickBot="1" x14ac:dyDescent="0.35">
      <c r="A52" s="17"/>
      <c r="B52" s="17"/>
      <c r="C52" s="17"/>
      <c r="D52" s="19"/>
      <c r="E52" s="17"/>
      <c r="F52" s="17"/>
      <c r="G52" s="17"/>
      <c r="H52" s="17"/>
      <c r="I52" s="17"/>
      <c r="J52" s="22" t="s">
        <v>49</v>
      </c>
      <c r="K52" s="14">
        <f>SUM(J51:J51)</f>
        <v>4</v>
      </c>
      <c r="L52" s="31"/>
      <c r="M52" s="14">
        <f>ROUND(L52*K52,2)</f>
        <v>0</v>
      </c>
    </row>
    <row r="53" spans="1:13" ht="1.05" customHeight="1" x14ac:dyDescent="0.3">
      <c r="A53" s="23"/>
      <c r="B53" s="23"/>
      <c r="C53" s="23"/>
      <c r="D53" s="24"/>
      <c r="E53" s="23"/>
      <c r="F53" s="23"/>
      <c r="G53" s="23"/>
      <c r="H53" s="23"/>
      <c r="I53" s="23"/>
      <c r="J53" s="23"/>
      <c r="K53" s="23"/>
      <c r="L53" s="23"/>
      <c r="M53" s="23"/>
    </row>
    <row r="54" spans="1:13" x14ac:dyDescent="0.3">
      <c r="A54" s="15" t="s">
        <v>50</v>
      </c>
      <c r="B54" s="15" t="s">
        <v>7</v>
      </c>
      <c r="C54" s="15" t="s">
        <v>4</v>
      </c>
      <c r="D54" s="16" t="s">
        <v>51</v>
      </c>
      <c r="E54" s="17"/>
      <c r="F54" s="17"/>
      <c r="G54" s="17"/>
      <c r="H54" s="17"/>
      <c r="I54" s="17"/>
      <c r="J54" s="17"/>
      <c r="K54" s="18">
        <f>K57</f>
        <v>5</v>
      </c>
      <c r="L54" s="18">
        <f>L57</f>
        <v>0</v>
      </c>
      <c r="M54" s="18">
        <f>M57</f>
        <v>0</v>
      </c>
    </row>
    <row r="55" spans="1:13" ht="122.4" x14ac:dyDescent="0.3">
      <c r="A55" s="17"/>
      <c r="B55" s="17"/>
      <c r="C55" s="17"/>
      <c r="D55" s="19" t="s">
        <v>52</v>
      </c>
      <c r="E55" s="17"/>
      <c r="F55" s="17"/>
      <c r="G55" s="17"/>
      <c r="H55" s="17"/>
      <c r="I55" s="17"/>
      <c r="J55" s="17"/>
      <c r="K55" s="17"/>
      <c r="L55" s="17"/>
      <c r="M55" s="17"/>
    </row>
    <row r="56" spans="1:13" ht="15" thickBot="1" x14ac:dyDescent="0.35">
      <c r="A56" s="17"/>
      <c r="B56" s="17"/>
      <c r="C56" s="17"/>
      <c r="D56" s="19"/>
      <c r="E56" s="15" t="s">
        <v>18</v>
      </c>
      <c r="F56" s="20">
        <v>5</v>
      </c>
      <c r="G56" s="21">
        <v>0</v>
      </c>
      <c r="H56" s="21">
        <v>0</v>
      </c>
      <c r="I56" s="21">
        <v>0</v>
      </c>
      <c r="J56" s="18">
        <f>OR(F56&lt;&gt;0,G56&lt;&gt;0,H56&lt;&gt;0,I56&lt;&gt;0)*(F56 + (F56 = 0))*(G56 + (G56 = 0))*(H56 + (H56 = 0))*(I56 + (I56 = 0))</f>
        <v>5</v>
      </c>
      <c r="K56" s="17"/>
      <c r="L56" s="17"/>
      <c r="M56" s="17"/>
    </row>
    <row r="57" spans="1:13" ht="15" thickBot="1" x14ac:dyDescent="0.35">
      <c r="A57" s="17"/>
      <c r="B57" s="17"/>
      <c r="C57" s="17"/>
      <c r="D57" s="19"/>
      <c r="E57" s="17"/>
      <c r="F57" s="17"/>
      <c r="G57" s="17"/>
      <c r="H57" s="17"/>
      <c r="I57" s="17"/>
      <c r="J57" s="22" t="s">
        <v>53</v>
      </c>
      <c r="K57" s="14">
        <f>SUM(J56:J56)</f>
        <v>5</v>
      </c>
      <c r="L57" s="31"/>
      <c r="M57" s="14">
        <f>ROUND(L57*K57,2)</f>
        <v>0</v>
      </c>
    </row>
    <row r="58" spans="1:13" ht="1.05" customHeight="1" x14ac:dyDescent="0.3">
      <c r="A58" s="23"/>
      <c r="B58" s="23"/>
      <c r="C58" s="23"/>
      <c r="D58" s="24"/>
      <c r="E58" s="23"/>
      <c r="F58" s="23"/>
      <c r="G58" s="23"/>
      <c r="H58" s="23"/>
      <c r="I58" s="23"/>
      <c r="J58" s="23"/>
      <c r="K58" s="23"/>
      <c r="L58" s="23"/>
      <c r="M58" s="23"/>
    </row>
    <row r="59" spans="1:13" x14ac:dyDescent="0.3">
      <c r="A59" s="15" t="s">
        <v>54</v>
      </c>
      <c r="B59" s="15" t="s">
        <v>7</v>
      </c>
      <c r="C59" s="15" t="s">
        <v>31</v>
      </c>
      <c r="D59" s="16" t="s">
        <v>55</v>
      </c>
      <c r="E59" s="17"/>
      <c r="F59" s="17"/>
      <c r="G59" s="17"/>
      <c r="H59" s="17"/>
      <c r="I59" s="17"/>
      <c r="J59" s="17"/>
      <c r="K59" s="18">
        <f>K62</f>
        <v>100</v>
      </c>
      <c r="L59" s="18">
        <f>L62</f>
        <v>0</v>
      </c>
      <c r="M59" s="18">
        <f>M62</f>
        <v>0</v>
      </c>
    </row>
    <row r="60" spans="1:13" ht="244.8" x14ac:dyDescent="0.3">
      <c r="A60" s="17"/>
      <c r="B60" s="17"/>
      <c r="C60" s="17"/>
      <c r="D60" s="19" t="s">
        <v>56</v>
      </c>
      <c r="E60" s="17"/>
      <c r="F60" s="17"/>
      <c r="G60" s="17"/>
      <c r="H60" s="17"/>
      <c r="I60" s="17"/>
      <c r="J60" s="17"/>
      <c r="K60" s="17"/>
      <c r="L60" s="17"/>
      <c r="M60" s="17"/>
    </row>
    <row r="61" spans="1:13" ht="15" thickBot="1" x14ac:dyDescent="0.35">
      <c r="A61" s="17"/>
      <c r="B61" s="17"/>
      <c r="C61" s="17"/>
      <c r="D61" s="19"/>
      <c r="E61" s="15" t="s">
        <v>57</v>
      </c>
      <c r="F61" s="20">
        <v>4</v>
      </c>
      <c r="G61" s="21">
        <v>25</v>
      </c>
      <c r="H61" s="21">
        <v>0</v>
      </c>
      <c r="I61" s="21">
        <v>0</v>
      </c>
      <c r="J61" s="18">
        <f>OR(F61&lt;&gt;0,G61&lt;&gt;0,H61&lt;&gt;0,I61&lt;&gt;0)*(F61 + (F61 = 0))*(G61 + (G61 = 0))*(H61 + (H61 = 0))*(I61 + (I61 = 0))</f>
        <v>100</v>
      </c>
      <c r="K61" s="17"/>
      <c r="L61" s="17"/>
      <c r="M61" s="17"/>
    </row>
    <row r="62" spans="1:13" ht="15" thickBot="1" x14ac:dyDescent="0.35">
      <c r="A62" s="17"/>
      <c r="B62" s="17"/>
      <c r="C62" s="17"/>
      <c r="D62" s="19"/>
      <c r="E62" s="17"/>
      <c r="F62" s="17"/>
      <c r="G62" s="17"/>
      <c r="H62" s="17"/>
      <c r="I62" s="17"/>
      <c r="J62" s="22" t="s">
        <v>58</v>
      </c>
      <c r="K62" s="14">
        <f>SUM(J61:J61)</f>
        <v>100</v>
      </c>
      <c r="L62" s="31"/>
      <c r="M62" s="14">
        <f>ROUND(L62*K62,2)</f>
        <v>0</v>
      </c>
    </row>
    <row r="63" spans="1:13" ht="1.05" customHeight="1" x14ac:dyDescent="0.3">
      <c r="A63" s="23"/>
      <c r="B63" s="23"/>
      <c r="C63" s="23"/>
      <c r="D63" s="24"/>
      <c r="E63" s="23"/>
      <c r="F63" s="23"/>
      <c r="G63" s="23"/>
      <c r="H63" s="23"/>
      <c r="I63" s="23"/>
      <c r="J63" s="23"/>
      <c r="K63" s="23"/>
      <c r="L63" s="23"/>
      <c r="M63" s="23"/>
    </row>
    <row r="64" spans="1:13" x14ac:dyDescent="0.3">
      <c r="A64" s="15" t="s">
        <v>59</v>
      </c>
      <c r="B64" s="15" t="s">
        <v>7</v>
      </c>
      <c r="C64" s="15" t="s">
        <v>61</v>
      </c>
      <c r="D64" s="16" t="s">
        <v>60</v>
      </c>
      <c r="E64" s="17"/>
      <c r="F64" s="17"/>
      <c r="G64" s="17"/>
      <c r="H64" s="17"/>
      <c r="I64" s="17"/>
      <c r="J64" s="17"/>
      <c r="K64" s="18">
        <f>K67</f>
        <v>88</v>
      </c>
      <c r="L64" s="18">
        <f>L67</f>
        <v>0</v>
      </c>
      <c r="M64" s="18">
        <f>M67</f>
        <v>0</v>
      </c>
    </row>
    <row r="65" spans="1:13" ht="71.400000000000006" x14ac:dyDescent="0.3">
      <c r="A65" s="17"/>
      <c r="B65" s="17"/>
      <c r="C65" s="17"/>
      <c r="D65" s="19" t="s">
        <v>62</v>
      </c>
      <c r="E65" s="17"/>
      <c r="F65" s="17"/>
      <c r="G65" s="17"/>
      <c r="H65" s="17"/>
      <c r="I65" s="17"/>
      <c r="J65" s="17"/>
      <c r="K65" s="17"/>
      <c r="L65" s="17"/>
      <c r="M65" s="17"/>
    </row>
    <row r="66" spans="1:13" ht="15" thickBot="1" x14ac:dyDescent="0.35">
      <c r="A66" s="17"/>
      <c r="B66" s="17"/>
      <c r="C66" s="17"/>
      <c r="D66" s="19"/>
      <c r="E66" s="15" t="s">
        <v>57</v>
      </c>
      <c r="F66" s="20">
        <v>4</v>
      </c>
      <c r="G66" s="25">
        <v>22</v>
      </c>
      <c r="H66" s="25">
        <v>0</v>
      </c>
      <c r="I66" s="25">
        <v>0</v>
      </c>
      <c r="J66" s="26">
        <f>OR(F66&lt;&gt;0,G66&lt;&gt;0,H66&lt;&gt;0,I66&lt;&gt;0)*(F66 + (F66 = 0))*(G66 + (G66 = 0))*(H66 + (H66 = 0))*(I66 + (I66 = 0))</f>
        <v>88</v>
      </c>
      <c r="K66" s="17"/>
      <c r="L66" s="17"/>
      <c r="M66" s="17"/>
    </row>
    <row r="67" spans="1:13" ht="15" thickBot="1" x14ac:dyDescent="0.35">
      <c r="A67" s="17"/>
      <c r="B67" s="17"/>
      <c r="C67" s="17"/>
      <c r="D67" s="19"/>
      <c r="E67" s="17"/>
      <c r="F67" s="17"/>
      <c r="G67" s="17"/>
      <c r="H67" s="17"/>
      <c r="I67" s="17"/>
      <c r="J67" s="22" t="s">
        <v>63</v>
      </c>
      <c r="K67" s="14">
        <f>SUM(J66:J66)</f>
        <v>88</v>
      </c>
      <c r="L67" s="31"/>
      <c r="M67" s="14">
        <f>ROUND(L67*K67,2)</f>
        <v>0</v>
      </c>
    </row>
    <row r="68" spans="1:13" ht="1.05" customHeight="1" x14ac:dyDescent="0.3">
      <c r="A68" s="23"/>
      <c r="B68" s="23"/>
      <c r="C68" s="23"/>
      <c r="D68" s="24"/>
      <c r="E68" s="23"/>
      <c r="F68" s="23"/>
      <c r="G68" s="23"/>
      <c r="H68" s="23"/>
      <c r="I68" s="23"/>
      <c r="J68" s="23"/>
      <c r="K68" s="23"/>
      <c r="L68" s="23"/>
      <c r="M68" s="23"/>
    </row>
    <row r="69" spans="1:13" x14ac:dyDescent="0.3">
      <c r="A69" s="15" t="s">
        <v>64</v>
      </c>
      <c r="B69" s="15" t="s">
        <v>7</v>
      </c>
      <c r="C69" s="15" t="s">
        <v>31</v>
      </c>
      <c r="D69" s="16" t="s">
        <v>65</v>
      </c>
      <c r="E69" s="17"/>
      <c r="F69" s="17"/>
      <c r="G69" s="17"/>
      <c r="H69" s="17"/>
      <c r="I69" s="17"/>
      <c r="J69" s="17"/>
      <c r="K69" s="18">
        <f>K72</f>
        <v>12</v>
      </c>
      <c r="L69" s="18">
        <f>L72</f>
        <v>0</v>
      </c>
      <c r="M69" s="18">
        <f>M72</f>
        <v>0</v>
      </c>
    </row>
    <row r="70" spans="1:13" ht="163.19999999999999" x14ac:dyDescent="0.3">
      <c r="A70" s="17"/>
      <c r="B70" s="17"/>
      <c r="C70" s="17"/>
      <c r="D70" s="19" t="s">
        <v>66</v>
      </c>
      <c r="E70" s="17"/>
      <c r="F70" s="17"/>
      <c r="G70" s="17"/>
      <c r="H70" s="17"/>
      <c r="I70" s="17"/>
      <c r="J70" s="17"/>
      <c r="K70" s="17"/>
      <c r="L70" s="17"/>
      <c r="M70" s="17"/>
    </row>
    <row r="71" spans="1:13" ht="15" thickBot="1" x14ac:dyDescent="0.35">
      <c r="A71" s="17"/>
      <c r="B71" s="17"/>
      <c r="C71" s="17"/>
      <c r="D71" s="19"/>
      <c r="E71" s="15" t="s">
        <v>57</v>
      </c>
      <c r="F71" s="20">
        <v>4</v>
      </c>
      <c r="G71" s="21">
        <v>3</v>
      </c>
      <c r="H71" s="21">
        <v>0</v>
      </c>
      <c r="I71" s="21">
        <v>0</v>
      </c>
      <c r="J71" s="18">
        <f>OR(F71&lt;&gt;0,G71&lt;&gt;0,H71&lt;&gt;0,I71&lt;&gt;0)*(F71 + (F71 = 0))*(G71 + (G71 = 0))*(H71 + (H71 = 0))*(I71 + (I71 = 0))</f>
        <v>12</v>
      </c>
      <c r="K71" s="17"/>
      <c r="L71" s="17"/>
      <c r="M71" s="17"/>
    </row>
    <row r="72" spans="1:13" ht="15" thickBot="1" x14ac:dyDescent="0.35">
      <c r="A72" s="17"/>
      <c r="B72" s="17"/>
      <c r="C72" s="17"/>
      <c r="D72" s="19"/>
      <c r="E72" s="17"/>
      <c r="F72" s="17"/>
      <c r="G72" s="17"/>
      <c r="H72" s="17"/>
      <c r="I72" s="17"/>
      <c r="J72" s="22" t="s">
        <v>67</v>
      </c>
      <c r="K72" s="14">
        <f>SUM(J71:J71)</f>
        <v>12</v>
      </c>
      <c r="L72" s="31"/>
      <c r="M72" s="14">
        <f>ROUND(L72*K72,2)</f>
        <v>0</v>
      </c>
    </row>
    <row r="73" spans="1:13" ht="1.05" customHeight="1" x14ac:dyDescent="0.3">
      <c r="A73" s="23"/>
      <c r="B73" s="23"/>
      <c r="C73" s="23"/>
      <c r="D73" s="24"/>
      <c r="E73" s="23"/>
      <c r="F73" s="23"/>
      <c r="G73" s="23"/>
      <c r="H73" s="23"/>
      <c r="I73" s="23"/>
      <c r="J73" s="23"/>
      <c r="K73" s="23"/>
      <c r="L73" s="23"/>
      <c r="M73" s="23"/>
    </row>
    <row r="74" spans="1:13" x14ac:dyDescent="0.3">
      <c r="A74" s="17"/>
      <c r="B74" s="17"/>
      <c r="C74" s="17"/>
      <c r="D74" s="19"/>
      <c r="E74" s="17"/>
      <c r="F74" s="17"/>
      <c r="G74" s="17"/>
      <c r="H74" s="17"/>
      <c r="I74" s="17"/>
      <c r="J74" s="22" t="s">
        <v>68</v>
      </c>
      <c r="K74" s="27">
        <v>1</v>
      </c>
      <c r="L74" s="14">
        <f>M5+M10+M14+M19+M24+M29+M34+M39+M44+M49+M54+M59+M64+M69</f>
        <v>0</v>
      </c>
      <c r="M74" s="14">
        <f>ROUND(L74*K74,2)</f>
        <v>0</v>
      </c>
    </row>
    <row r="75" spans="1:13" ht="1.05" customHeight="1" x14ac:dyDescent="0.3">
      <c r="A75" s="23"/>
      <c r="B75" s="23"/>
      <c r="C75" s="23"/>
      <c r="D75" s="24"/>
      <c r="E75" s="23"/>
      <c r="F75" s="23"/>
      <c r="G75" s="23"/>
      <c r="H75" s="23"/>
      <c r="I75" s="23"/>
      <c r="J75" s="23"/>
      <c r="K75" s="23"/>
      <c r="L75" s="23"/>
      <c r="M75" s="23"/>
    </row>
    <row r="76" spans="1:13" x14ac:dyDescent="0.3">
      <c r="A76" s="10" t="s">
        <v>69</v>
      </c>
      <c r="B76" s="10" t="s">
        <v>3</v>
      </c>
      <c r="C76" s="10" t="s">
        <v>4</v>
      </c>
      <c r="D76" s="11" t="s">
        <v>70</v>
      </c>
      <c r="E76" s="12"/>
      <c r="F76" s="12"/>
      <c r="G76" s="12"/>
      <c r="H76" s="12"/>
      <c r="I76" s="12"/>
      <c r="J76" s="12"/>
      <c r="K76" s="13">
        <f>K122</f>
        <v>1</v>
      </c>
      <c r="L76" s="14">
        <f>L122</f>
        <v>0</v>
      </c>
      <c r="M76" s="14">
        <f>M122</f>
        <v>0</v>
      </c>
    </row>
    <row r="77" spans="1:13" x14ac:dyDescent="0.3">
      <c r="A77" s="15" t="s">
        <v>71</v>
      </c>
      <c r="B77" s="15" t="s">
        <v>7</v>
      </c>
      <c r="C77" s="15" t="s">
        <v>4</v>
      </c>
      <c r="D77" s="16" t="s">
        <v>72</v>
      </c>
      <c r="E77" s="17"/>
      <c r="F77" s="17"/>
      <c r="G77" s="17"/>
      <c r="H77" s="17"/>
      <c r="I77" s="17"/>
      <c r="J77" s="17"/>
      <c r="K77" s="18">
        <f>K80</f>
        <v>1</v>
      </c>
      <c r="L77" s="18">
        <f>L80</f>
        <v>0</v>
      </c>
      <c r="M77" s="18">
        <f>M80</f>
        <v>0</v>
      </c>
    </row>
    <row r="78" spans="1:13" ht="61.2" x14ac:dyDescent="0.3">
      <c r="A78" s="17"/>
      <c r="B78" s="17"/>
      <c r="C78" s="17"/>
      <c r="D78" s="19" t="s">
        <v>73</v>
      </c>
      <c r="E78" s="17"/>
      <c r="F78" s="17"/>
      <c r="G78" s="17"/>
      <c r="H78" s="17"/>
      <c r="I78" s="17"/>
      <c r="J78" s="17"/>
      <c r="K78" s="17"/>
      <c r="L78" s="17"/>
      <c r="M78" s="17"/>
    </row>
    <row r="79" spans="1:13" ht="15" thickBot="1" x14ac:dyDescent="0.35">
      <c r="A79" s="17"/>
      <c r="B79" s="17"/>
      <c r="C79" s="17"/>
      <c r="D79" s="19"/>
      <c r="E79" s="15" t="s">
        <v>74</v>
      </c>
      <c r="F79" s="20">
        <v>1</v>
      </c>
      <c r="G79" s="21">
        <v>0</v>
      </c>
      <c r="H79" s="21">
        <v>0</v>
      </c>
      <c r="I79" s="21">
        <v>0</v>
      </c>
      <c r="J79" s="18">
        <f>OR(F79&lt;&gt;0,G79&lt;&gt;0,H79&lt;&gt;0,I79&lt;&gt;0)*(F79 + (F79 = 0))*(G79 + (G79 = 0))*(H79 + (H79 = 0))*(I79 + (I79 = 0))</f>
        <v>1</v>
      </c>
      <c r="K79" s="17"/>
      <c r="L79" s="17"/>
      <c r="M79" s="17"/>
    </row>
    <row r="80" spans="1:13" ht="15" thickBot="1" x14ac:dyDescent="0.35">
      <c r="A80" s="17"/>
      <c r="B80" s="17"/>
      <c r="C80" s="17"/>
      <c r="D80" s="19"/>
      <c r="E80" s="17"/>
      <c r="F80" s="17"/>
      <c r="G80" s="17"/>
      <c r="H80" s="17"/>
      <c r="I80" s="17"/>
      <c r="J80" s="22" t="s">
        <v>75</v>
      </c>
      <c r="K80" s="14">
        <f>SUM(J79:J79)</f>
        <v>1</v>
      </c>
      <c r="L80" s="31"/>
      <c r="M80" s="14">
        <f>ROUND(L80*K80,2)</f>
        <v>0</v>
      </c>
    </row>
    <row r="81" spans="1:13" ht="1.05" customHeight="1" x14ac:dyDescent="0.3">
      <c r="A81" s="23"/>
      <c r="B81" s="23"/>
      <c r="C81" s="23"/>
      <c r="D81" s="24"/>
      <c r="E81" s="23"/>
      <c r="F81" s="23"/>
      <c r="G81" s="23"/>
      <c r="H81" s="23"/>
      <c r="I81" s="23"/>
      <c r="J81" s="23"/>
      <c r="K81" s="23"/>
      <c r="L81" s="23"/>
      <c r="M81" s="23"/>
    </row>
    <row r="82" spans="1:13" x14ac:dyDescent="0.3">
      <c r="A82" s="15" t="s">
        <v>76</v>
      </c>
      <c r="B82" s="15" t="s">
        <v>7</v>
      </c>
      <c r="C82" s="15" t="s">
        <v>4</v>
      </c>
      <c r="D82" s="16" t="s">
        <v>77</v>
      </c>
      <c r="E82" s="17"/>
      <c r="F82" s="17"/>
      <c r="G82" s="17"/>
      <c r="H82" s="17"/>
      <c r="I82" s="17"/>
      <c r="J82" s="17"/>
      <c r="K82" s="18">
        <f>K85</f>
        <v>1</v>
      </c>
      <c r="L82" s="18">
        <f>L85</f>
        <v>0</v>
      </c>
      <c r="M82" s="18">
        <f>M85</f>
        <v>0</v>
      </c>
    </row>
    <row r="83" spans="1:13" ht="40.799999999999997" x14ac:dyDescent="0.3">
      <c r="A83" s="17"/>
      <c r="B83" s="17"/>
      <c r="C83" s="17"/>
      <c r="D83" s="19" t="s">
        <v>78</v>
      </c>
      <c r="E83" s="17"/>
      <c r="F83" s="17"/>
      <c r="G83" s="17"/>
      <c r="H83" s="17"/>
      <c r="I83" s="17"/>
      <c r="J83" s="17"/>
      <c r="K83" s="17"/>
      <c r="L83" s="17"/>
      <c r="M83" s="17"/>
    </row>
    <row r="84" spans="1:13" ht="15" thickBot="1" x14ac:dyDescent="0.35">
      <c r="A84" s="17"/>
      <c r="B84" s="17"/>
      <c r="C84" s="17"/>
      <c r="D84" s="19"/>
      <c r="E84" s="15" t="s">
        <v>79</v>
      </c>
      <c r="F84" s="20">
        <v>1</v>
      </c>
      <c r="G84" s="21">
        <v>0</v>
      </c>
      <c r="H84" s="21">
        <v>0</v>
      </c>
      <c r="I84" s="21">
        <v>0</v>
      </c>
      <c r="J84" s="18">
        <f>OR(F84&lt;&gt;0,G84&lt;&gt;0,H84&lt;&gt;0,I84&lt;&gt;0)*(F84 + (F84 = 0))*(G84 + (G84 = 0))*(H84 + (H84 = 0))*(I84 + (I84 = 0))</f>
        <v>1</v>
      </c>
      <c r="K84" s="17"/>
      <c r="L84" s="17"/>
      <c r="M84" s="17"/>
    </row>
    <row r="85" spans="1:13" ht="15" thickBot="1" x14ac:dyDescent="0.35">
      <c r="A85" s="17"/>
      <c r="B85" s="17"/>
      <c r="C85" s="17"/>
      <c r="D85" s="19"/>
      <c r="E85" s="17"/>
      <c r="F85" s="17"/>
      <c r="G85" s="17"/>
      <c r="H85" s="17"/>
      <c r="I85" s="17"/>
      <c r="J85" s="22" t="s">
        <v>80</v>
      </c>
      <c r="K85" s="14">
        <f>SUM(J84:J84)</f>
        <v>1</v>
      </c>
      <c r="L85" s="31"/>
      <c r="M85" s="14">
        <f>ROUND(L85*K85,2)</f>
        <v>0</v>
      </c>
    </row>
    <row r="86" spans="1:13" ht="1.05" customHeight="1" x14ac:dyDescent="0.3">
      <c r="A86" s="23"/>
      <c r="B86" s="23"/>
      <c r="C86" s="23"/>
      <c r="D86" s="24"/>
      <c r="E86" s="23"/>
      <c r="F86" s="23"/>
      <c r="G86" s="23"/>
      <c r="H86" s="23"/>
      <c r="I86" s="23"/>
      <c r="J86" s="23"/>
      <c r="K86" s="23"/>
      <c r="L86" s="23"/>
      <c r="M86" s="23"/>
    </row>
    <row r="87" spans="1:13" x14ac:dyDescent="0.3">
      <c r="A87" s="15" t="s">
        <v>81</v>
      </c>
      <c r="B87" s="15" t="s">
        <v>7</v>
      </c>
      <c r="C87" s="15" t="s">
        <v>4</v>
      </c>
      <c r="D87" s="16" t="s">
        <v>82</v>
      </c>
      <c r="E87" s="17"/>
      <c r="F87" s="17"/>
      <c r="G87" s="17"/>
      <c r="H87" s="17"/>
      <c r="I87" s="17"/>
      <c r="J87" s="17"/>
      <c r="K87" s="18">
        <f>K90</f>
        <v>1</v>
      </c>
      <c r="L87" s="18">
        <f>L90</f>
        <v>0</v>
      </c>
      <c r="M87" s="18">
        <f>M90</f>
        <v>0</v>
      </c>
    </row>
    <row r="88" spans="1:13" ht="20.399999999999999" x14ac:dyDescent="0.3">
      <c r="A88" s="17"/>
      <c r="B88" s="17"/>
      <c r="C88" s="17"/>
      <c r="D88" s="19" t="s">
        <v>83</v>
      </c>
      <c r="E88" s="17"/>
      <c r="F88" s="17"/>
      <c r="G88" s="17"/>
      <c r="H88" s="17"/>
      <c r="I88" s="17"/>
      <c r="J88" s="17"/>
      <c r="K88" s="17"/>
      <c r="L88" s="17"/>
      <c r="M88" s="17"/>
    </row>
    <row r="89" spans="1:13" ht="15" thickBot="1" x14ac:dyDescent="0.35">
      <c r="A89" s="17"/>
      <c r="B89" s="17"/>
      <c r="C89" s="17"/>
      <c r="D89" s="19"/>
      <c r="E89" s="15" t="s">
        <v>84</v>
      </c>
      <c r="F89" s="20">
        <v>1</v>
      </c>
      <c r="G89" s="21">
        <v>0</v>
      </c>
      <c r="H89" s="21">
        <v>0</v>
      </c>
      <c r="I89" s="21">
        <v>0</v>
      </c>
      <c r="J89" s="18">
        <f>OR(F89&lt;&gt;0,G89&lt;&gt;0,H89&lt;&gt;0,I89&lt;&gt;0)*(F89 + (F89 = 0))*(G89 + (G89 = 0))*(H89 + (H89 = 0))*(I89 + (I89 = 0))</f>
        <v>1</v>
      </c>
      <c r="K89" s="17"/>
      <c r="L89" s="17"/>
      <c r="M89" s="17"/>
    </row>
    <row r="90" spans="1:13" ht="15" thickBot="1" x14ac:dyDescent="0.35">
      <c r="A90" s="17"/>
      <c r="B90" s="17"/>
      <c r="C90" s="17"/>
      <c r="D90" s="19"/>
      <c r="E90" s="17"/>
      <c r="F90" s="17"/>
      <c r="G90" s="17"/>
      <c r="H90" s="17"/>
      <c r="I90" s="17"/>
      <c r="J90" s="22" t="s">
        <v>85</v>
      </c>
      <c r="K90" s="14">
        <f>SUM(J89:J89)</f>
        <v>1</v>
      </c>
      <c r="L90" s="31"/>
      <c r="M90" s="14">
        <f>ROUND(L90*K90,2)</f>
        <v>0</v>
      </c>
    </row>
    <row r="91" spans="1:13" ht="1.05" customHeight="1" x14ac:dyDescent="0.3">
      <c r="A91" s="23"/>
      <c r="B91" s="23"/>
      <c r="C91" s="23"/>
      <c r="D91" s="24"/>
      <c r="E91" s="23"/>
      <c r="F91" s="23"/>
      <c r="G91" s="23"/>
      <c r="H91" s="23"/>
      <c r="I91" s="23"/>
      <c r="J91" s="23"/>
      <c r="K91" s="23"/>
      <c r="L91" s="23"/>
      <c r="M91" s="23"/>
    </row>
    <row r="92" spans="1:13" x14ac:dyDescent="0.3">
      <c r="A92" s="15" t="s">
        <v>86</v>
      </c>
      <c r="B92" s="15" t="s">
        <v>7</v>
      </c>
      <c r="C92" s="15" t="s">
        <v>88</v>
      </c>
      <c r="D92" s="16" t="s">
        <v>87</v>
      </c>
      <c r="E92" s="17"/>
      <c r="F92" s="17"/>
      <c r="G92" s="17"/>
      <c r="H92" s="17"/>
      <c r="I92" s="17"/>
      <c r="J92" s="17"/>
      <c r="K92" s="18">
        <f>K95</f>
        <v>2</v>
      </c>
      <c r="L92" s="18">
        <f>L95</f>
        <v>0</v>
      </c>
      <c r="M92" s="18">
        <f>M95</f>
        <v>0</v>
      </c>
    </row>
    <row r="93" spans="1:13" ht="142.80000000000001" x14ac:dyDescent="0.3">
      <c r="A93" s="17"/>
      <c r="B93" s="17"/>
      <c r="C93" s="17"/>
      <c r="D93" s="19" t="s">
        <v>89</v>
      </c>
      <c r="E93" s="17"/>
      <c r="F93" s="17"/>
      <c r="G93" s="17"/>
      <c r="H93" s="17"/>
      <c r="I93" s="17"/>
      <c r="J93" s="17"/>
      <c r="K93" s="17"/>
      <c r="L93" s="17"/>
      <c r="M93" s="17"/>
    </row>
    <row r="94" spans="1:13" ht="15" thickBot="1" x14ac:dyDescent="0.35">
      <c r="A94" s="17"/>
      <c r="B94" s="17"/>
      <c r="C94" s="17"/>
      <c r="D94" s="19"/>
      <c r="E94" s="15" t="s">
        <v>90</v>
      </c>
      <c r="F94" s="20">
        <v>2</v>
      </c>
      <c r="G94" s="21">
        <v>0</v>
      </c>
      <c r="H94" s="21">
        <v>0</v>
      </c>
      <c r="I94" s="21">
        <v>0</v>
      </c>
      <c r="J94" s="18">
        <f>OR(F94&lt;&gt;0,G94&lt;&gt;0,H94&lt;&gt;0,I94&lt;&gt;0)*(F94 + (F94 = 0))*(G94 + (G94 = 0))*(H94 + (H94 = 0))*(I94 + (I94 = 0))</f>
        <v>2</v>
      </c>
      <c r="K94" s="17"/>
      <c r="L94" s="17"/>
      <c r="M94" s="17"/>
    </row>
    <row r="95" spans="1:13" ht="15" thickBot="1" x14ac:dyDescent="0.35">
      <c r="A95" s="17"/>
      <c r="B95" s="17"/>
      <c r="C95" s="17"/>
      <c r="D95" s="19"/>
      <c r="E95" s="17"/>
      <c r="F95" s="17"/>
      <c r="G95" s="17"/>
      <c r="H95" s="17"/>
      <c r="I95" s="17"/>
      <c r="J95" s="22" t="s">
        <v>91</v>
      </c>
      <c r="K95" s="14">
        <f>SUM(J94:J94)</f>
        <v>2</v>
      </c>
      <c r="L95" s="31"/>
      <c r="M95" s="14">
        <f>ROUND(L95*K95,2)</f>
        <v>0</v>
      </c>
    </row>
    <row r="96" spans="1:13" ht="1.05" customHeight="1" x14ac:dyDescent="0.3">
      <c r="A96" s="23"/>
      <c r="B96" s="23"/>
      <c r="C96" s="23"/>
      <c r="D96" s="24"/>
      <c r="E96" s="23"/>
      <c r="F96" s="23"/>
      <c r="G96" s="23"/>
      <c r="H96" s="23"/>
      <c r="I96" s="23"/>
      <c r="J96" s="23"/>
      <c r="K96" s="23"/>
      <c r="L96" s="23"/>
      <c r="M96" s="23"/>
    </row>
    <row r="97" spans="1:13" x14ac:dyDescent="0.3">
      <c r="A97" s="15" t="s">
        <v>92</v>
      </c>
      <c r="B97" s="15" t="s">
        <v>7</v>
      </c>
      <c r="C97" s="15" t="s">
        <v>88</v>
      </c>
      <c r="D97" s="16" t="s">
        <v>93</v>
      </c>
      <c r="E97" s="17"/>
      <c r="F97" s="17"/>
      <c r="G97" s="17"/>
      <c r="H97" s="17"/>
      <c r="I97" s="17"/>
      <c r="J97" s="17"/>
      <c r="K97" s="18">
        <f>K100</f>
        <v>6</v>
      </c>
      <c r="L97" s="18">
        <f>L100</f>
        <v>0</v>
      </c>
      <c r="M97" s="18">
        <f>M100</f>
        <v>0</v>
      </c>
    </row>
    <row r="98" spans="1:13" ht="153" x14ac:dyDescent="0.3">
      <c r="A98" s="17"/>
      <c r="B98" s="17"/>
      <c r="C98" s="17"/>
      <c r="D98" s="19" t="s">
        <v>94</v>
      </c>
      <c r="E98" s="17"/>
      <c r="F98" s="17"/>
      <c r="G98" s="17"/>
      <c r="H98" s="17"/>
      <c r="I98" s="17"/>
      <c r="J98" s="17"/>
      <c r="K98" s="17"/>
      <c r="L98" s="17"/>
      <c r="M98" s="17"/>
    </row>
    <row r="99" spans="1:13" ht="15" thickBot="1" x14ac:dyDescent="0.35">
      <c r="A99" s="17"/>
      <c r="B99" s="17"/>
      <c r="C99" s="17"/>
      <c r="D99" s="19"/>
      <c r="E99" s="15" t="s">
        <v>90</v>
      </c>
      <c r="F99" s="20">
        <v>6</v>
      </c>
      <c r="G99" s="21">
        <v>0</v>
      </c>
      <c r="H99" s="21">
        <v>0</v>
      </c>
      <c r="I99" s="21">
        <v>0</v>
      </c>
      <c r="J99" s="18">
        <f>OR(F99&lt;&gt;0,G99&lt;&gt;0,H99&lt;&gt;0,I99&lt;&gt;0)*(F99 + (F99 = 0))*(G99 + (G99 = 0))*(H99 + (H99 = 0))*(I99 + (I99 = 0))</f>
        <v>6</v>
      </c>
      <c r="K99" s="17"/>
      <c r="L99" s="17"/>
      <c r="M99" s="17"/>
    </row>
    <row r="100" spans="1:13" ht="15" thickBot="1" x14ac:dyDescent="0.35">
      <c r="A100" s="17"/>
      <c r="B100" s="17"/>
      <c r="C100" s="17"/>
      <c r="D100" s="19"/>
      <c r="E100" s="17"/>
      <c r="F100" s="17"/>
      <c r="G100" s="17"/>
      <c r="H100" s="17"/>
      <c r="I100" s="17"/>
      <c r="J100" s="22" t="s">
        <v>95</v>
      </c>
      <c r="K100" s="14">
        <f>SUM(J99:J99)</f>
        <v>6</v>
      </c>
      <c r="L100" s="31"/>
      <c r="M100" s="14">
        <f>ROUND(L100*K100,2)</f>
        <v>0</v>
      </c>
    </row>
    <row r="101" spans="1:13" ht="1.05" customHeight="1" x14ac:dyDescent="0.3">
      <c r="A101" s="23"/>
      <c r="B101" s="23"/>
      <c r="C101" s="23"/>
      <c r="D101" s="24"/>
      <c r="E101" s="23"/>
      <c r="F101" s="23"/>
      <c r="G101" s="23"/>
      <c r="H101" s="23"/>
      <c r="I101" s="23"/>
      <c r="J101" s="23"/>
      <c r="K101" s="23"/>
      <c r="L101" s="23"/>
      <c r="M101" s="23"/>
    </row>
    <row r="102" spans="1:13" x14ac:dyDescent="0.3">
      <c r="A102" s="15" t="s">
        <v>96</v>
      </c>
      <c r="B102" s="15" t="s">
        <v>7</v>
      </c>
      <c r="C102" s="15" t="s">
        <v>98</v>
      </c>
      <c r="D102" s="16" t="s">
        <v>97</v>
      </c>
      <c r="E102" s="17"/>
      <c r="F102" s="17"/>
      <c r="G102" s="17"/>
      <c r="H102" s="17"/>
      <c r="I102" s="17"/>
      <c r="J102" s="17"/>
      <c r="K102" s="18">
        <f>K105</f>
        <v>12</v>
      </c>
      <c r="L102" s="18">
        <f>L105</f>
        <v>0</v>
      </c>
      <c r="M102" s="18">
        <f>M105</f>
        <v>0</v>
      </c>
    </row>
    <row r="103" spans="1:13" ht="91.8" x14ac:dyDescent="0.3">
      <c r="A103" s="17"/>
      <c r="B103" s="17"/>
      <c r="C103" s="17"/>
      <c r="D103" s="19" t="s">
        <v>99</v>
      </c>
      <c r="E103" s="17"/>
      <c r="F103" s="17"/>
      <c r="G103" s="17"/>
      <c r="H103" s="17"/>
      <c r="I103" s="17"/>
      <c r="J103" s="17"/>
      <c r="K103" s="17"/>
      <c r="L103" s="17"/>
      <c r="M103" s="17"/>
    </row>
    <row r="104" spans="1:13" ht="15" thickBot="1" x14ac:dyDescent="0.35">
      <c r="A104" s="17"/>
      <c r="B104" s="17"/>
      <c r="C104" s="17"/>
      <c r="D104" s="19"/>
      <c r="E104" s="15" t="s">
        <v>100</v>
      </c>
      <c r="F104" s="20">
        <v>12</v>
      </c>
      <c r="G104" s="21">
        <v>0</v>
      </c>
      <c r="H104" s="21">
        <v>0</v>
      </c>
      <c r="I104" s="21">
        <v>0</v>
      </c>
      <c r="J104" s="18">
        <f>OR(F104&lt;&gt;0,G104&lt;&gt;0,H104&lt;&gt;0,I104&lt;&gt;0)*(F104 + (F104 = 0))*(G104 + (G104 = 0))*(H104 + (H104 = 0))*(I104 + (I104 = 0))</f>
        <v>12</v>
      </c>
      <c r="K104" s="17"/>
      <c r="L104" s="17"/>
      <c r="M104" s="17"/>
    </row>
    <row r="105" spans="1:13" ht="15" thickBot="1" x14ac:dyDescent="0.35">
      <c r="A105" s="17"/>
      <c r="B105" s="17"/>
      <c r="C105" s="17"/>
      <c r="D105" s="19"/>
      <c r="E105" s="17"/>
      <c r="F105" s="17"/>
      <c r="G105" s="17"/>
      <c r="H105" s="17"/>
      <c r="I105" s="17"/>
      <c r="J105" s="22" t="s">
        <v>101</v>
      </c>
      <c r="K105" s="14">
        <f>SUM(J104:J104)</f>
        <v>12</v>
      </c>
      <c r="L105" s="31"/>
      <c r="M105" s="14">
        <f>ROUND(L105*K105,2)</f>
        <v>0</v>
      </c>
    </row>
    <row r="106" spans="1:13" ht="1.05" customHeight="1" x14ac:dyDescent="0.3">
      <c r="A106" s="23"/>
      <c r="B106" s="23"/>
      <c r="C106" s="23"/>
      <c r="D106" s="24"/>
      <c r="E106" s="23"/>
      <c r="F106" s="23"/>
      <c r="G106" s="23"/>
      <c r="H106" s="23"/>
      <c r="I106" s="23"/>
      <c r="J106" s="23"/>
      <c r="K106" s="23"/>
      <c r="L106" s="23"/>
      <c r="M106" s="23"/>
    </row>
    <row r="107" spans="1:13" x14ac:dyDescent="0.3">
      <c r="A107" s="15" t="s">
        <v>102</v>
      </c>
      <c r="B107" s="15" t="s">
        <v>7</v>
      </c>
      <c r="C107" s="15" t="s">
        <v>88</v>
      </c>
      <c r="D107" s="16" t="s">
        <v>103</v>
      </c>
      <c r="E107" s="17"/>
      <c r="F107" s="17"/>
      <c r="G107" s="17"/>
      <c r="H107" s="17"/>
      <c r="I107" s="17"/>
      <c r="J107" s="17"/>
      <c r="K107" s="18">
        <f>K110</f>
        <v>12</v>
      </c>
      <c r="L107" s="18">
        <f>L110</f>
        <v>0</v>
      </c>
      <c r="M107" s="18">
        <f>M110</f>
        <v>0</v>
      </c>
    </row>
    <row r="108" spans="1:13" ht="61.2" x14ac:dyDescent="0.3">
      <c r="A108" s="17"/>
      <c r="B108" s="17"/>
      <c r="C108" s="17"/>
      <c r="D108" s="19" t="s">
        <v>104</v>
      </c>
      <c r="E108" s="17"/>
      <c r="F108" s="17"/>
      <c r="G108" s="17"/>
      <c r="H108" s="17"/>
      <c r="I108" s="17"/>
      <c r="J108" s="17"/>
      <c r="K108" s="17"/>
      <c r="L108" s="17"/>
      <c r="M108" s="17"/>
    </row>
    <row r="109" spans="1:13" ht="15" thickBot="1" x14ac:dyDescent="0.35">
      <c r="A109" s="17"/>
      <c r="B109" s="17"/>
      <c r="C109" s="17"/>
      <c r="D109" s="19"/>
      <c r="E109" s="15" t="s">
        <v>105</v>
      </c>
      <c r="F109" s="20">
        <v>12</v>
      </c>
      <c r="G109" s="21">
        <v>0</v>
      </c>
      <c r="H109" s="21">
        <v>0</v>
      </c>
      <c r="I109" s="21">
        <v>0</v>
      </c>
      <c r="J109" s="18">
        <f>OR(F109&lt;&gt;0,G109&lt;&gt;0,H109&lt;&gt;0,I109&lt;&gt;0)*(F109 + (F109 = 0))*(G109 + (G109 = 0))*(H109 + (H109 = 0))*(I109 + (I109 = 0))</f>
        <v>12</v>
      </c>
      <c r="K109" s="17"/>
      <c r="L109" s="17"/>
      <c r="M109" s="17"/>
    </row>
    <row r="110" spans="1:13" ht="15" thickBot="1" x14ac:dyDescent="0.35">
      <c r="A110" s="17"/>
      <c r="B110" s="17"/>
      <c r="C110" s="17"/>
      <c r="D110" s="19"/>
      <c r="E110" s="17"/>
      <c r="F110" s="17"/>
      <c r="G110" s="17"/>
      <c r="H110" s="17"/>
      <c r="I110" s="17"/>
      <c r="J110" s="22" t="s">
        <v>106</v>
      </c>
      <c r="K110" s="14">
        <f>SUM(J109:J109)</f>
        <v>12</v>
      </c>
      <c r="L110" s="31"/>
      <c r="M110" s="14">
        <f>ROUND(L110*K110,2)</f>
        <v>0</v>
      </c>
    </row>
    <row r="111" spans="1:13" ht="1.05" customHeight="1" x14ac:dyDescent="0.3">
      <c r="A111" s="23"/>
      <c r="B111" s="23"/>
      <c r="C111" s="23"/>
      <c r="D111" s="24"/>
      <c r="E111" s="23"/>
      <c r="F111" s="23"/>
      <c r="G111" s="23"/>
      <c r="H111" s="23"/>
      <c r="I111" s="23"/>
      <c r="J111" s="23"/>
      <c r="K111" s="23"/>
      <c r="L111" s="23"/>
      <c r="M111" s="23"/>
    </row>
    <row r="112" spans="1:13" x14ac:dyDescent="0.3">
      <c r="A112" s="15" t="s">
        <v>107</v>
      </c>
      <c r="B112" s="15" t="s">
        <v>7</v>
      </c>
      <c r="C112" s="15" t="s">
        <v>98</v>
      </c>
      <c r="D112" s="16" t="s">
        <v>108</v>
      </c>
      <c r="E112" s="17"/>
      <c r="F112" s="17"/>
      <c r="G112" s="17"/>
      <c r="H112" s="17"/>
      <c r="I112" s="17"/>
      <c r="J112" s="17"/>
      <c r="K112" s="18">
        <f>K115</f>
        <v>17</v>
      </c>
      <c r="L112" s="18">
        <f>L115</f>
        <v>0</v>
      </c>
      <c r="M112" s="18">
        <f>M115</f>
        <v>0</v>
      </c>
    </row>
    <row r="113" spans="1:13" ht="91.8" x14ac:dyDescent="0.3">
      <c r="A113" s="17"/>
      <c r="B113" s="17"/>
      <c r="C113" s="17"/>
      <c r="D113" s="19" t="s">
        <v>109</v>
      </c>
      <c r="E113" s="17"/>
      <c r="F113" s="17"/>
      <c r="G113" s="17"/>
      <c r="H113" s="17"/>
      <c r="I113" s="17"/>
      <c r="J113" s="17"/>
      <c r="K113" s="17"/>
      <c r="L113" s="17"/>
      <c r="M113" s="17"/>
    </row>
    <row r="114" spans="1:13" ht="15" thickBot="1" x14ac:dyDescent="0.35">
      <c r="A114" s="17"/>
      <c r="B114" s="17"/>
      <c r="C114" s="17"/>
      <c r="D114" s="19"/>
      <c r="E114" s="15" t="s">
        <v>100</v>
      </c>
      <c r="F114" s="20">
        <v>17</v>
      </c>
      <c r="G114" s="21">
        <v>0</v>
      </c>
      <c r="H114" s="21">
        <v>0</v>
      </c>
      <c r="I114" s="21">
        <v>0</v>
      </c>
      <c r="J114" s="18">
        <f>OR(F114&lt;&gt;0,G114&lt;&gt;0,H114&lt;&gt;0,I114&lt;&gt;0)*(F114 + (F114 = 0))*(G114 + (G114 = 0))*(H114 + (H114 = 0))*(I114 + (I114 = 0))</f>
        <v>17</v>
      </c>
      <c r="K114" s="17"/>
      <c r="L114" s="17"/>
      <c r="M114" s="17"/>
    </row>
    <row r="115" spans="1:13" ht="15" thickBot="1" x14ac:dyDescent="0.35">
      <c r="A115" s="17"/>
      <c r="B115" s="17"/>
      <c r="C115" s="17"/>
      <c r="D115" s="19"/>
      <c r="E115" s="17"/>
      <c r="F115" s="17"/>
      <c r="G115" s="17"/>
      <c r="H115" s="17"/>
      <c r="I115" s="17"/>
      <c r="J115" s="22" t="s">
        <v>110</v>
      </c>
      <c r="K115" s="14">
        <f>SUM(J114:J114)</f>
        <v>17</v>
      </c>
      <c r="L115" s="31"/>
      <c r="M115" s="14">
        <f>ROUND(L115*K115,2)</f>
        <v>0</v>
      </c>
    </row>
    <row r="116" spans="1:13" ht="1.05" customHeight="1" x14ac:dyDescent="0.3">
      <c r="A116" s="23"/>
      <c r="B116" s="23"/>
      <c r="C116" s="23"/>
      <c r="D116" s="24"/>
      <c r="E116" s="23"/>
      <c r="F116" s="23"/>
      <c r="G116" s="23"/>
      <c r="H116" s="23"/>
      <c r="I116" s="23"/>
      <c r="J116" s="23"/>
      <c r="K116" s="23"/>
      <c r="L116" s="23"/>
      <c r="M116" s="23"/>
    </row>
    <row r="117" spans="1:13" x14ac:dyDescent="0.3">
      <c r="A117" s="15" t="s">
        <v>111</v>
      </c>
      <c r="B117" s="15" t="s">
        <v>7</v>
      </c>
      <c r="C117" s="15" t="s">
        <v>98</v>
      </c>
      <c r="D117" s="16" t="s">
        <v>112</v>
      </c>
      <c r="E117" s="17"/>
      <c r="F117" s="17"/>
      <c r="G117" s="17"/>
      <c r="H117" s="17"/>
      <c r="I117" s="17"/>
      <c r="J117" s="17"/>
      <c r="K117" s="18">
        <f>K120</f>
        <v>18</v>
      </c>
      <c r="L117" s="18">
        <f>L120</f>
        <v>0</v>
      </c>
      <c r="M117" s="18">
        <f>M120</f>
        <v>0</v>
      </c>
    </row>
    <row r="118" spans="1:13" ht="91.8" x14ac:dyDescent="0.3">
      <c r="A118" s="17"/>
      <c r="B118" s="17"/>
      <c r="C118" s="17"/>
      <c r="D118" s="19" t="s">
        <v>113</v>
      </c>
      <c r="E118" s="17"/>
      <c r="F118" s="17"/>
      <c r="G118" s="17"/>
      <c r="H118" s="17"/>
      <c r="I118" s="17"/>
      <c r="J118" s="17"/>
      <c r="K118" s="17"/>
      <c r="L118" s="17"/>
      <c r="M118" s="17"/>
    </row>
    <row r="119" spans="1:13" ht="15" thickBot="1" x14ac:dyDescent="0.35">
      <c r="A119" s="17"/>
      <c r="B119" s="17"/>
      <c r="C119" s="17"/>
      <c r="D119" s="19"/>
      <c r="E119" s="15" t="s">
        <v>100</v>
      </c>
      <c r="F119" s="20">
        <v>18</v>
      </c>
      <c r="G119" s="21">
        <v>0</v>
      </c>
      <c r="H119" s="21">
        <v>0</v>
      </c>
      <c r="I119" s="21">
        <v>0</v>
      </c>
      <c r="J119" s="18">
        <f>OR(F119&lt;&gt;0,G119&lt;&gt;0,H119&lt;&gt;0,I119&lt;&gt;0)*(F119 + (F119 = 0))*(G119 + (G119 = 0))*(H119 + (H119 = 0))*(I119 + (I119 = 0))</f>
        <v>18</v>
      </c>
      <c r="K119" s="17"/>
      <c r="L119" s="17"/>
      <c r="M119" s="17"/>
    </row>
    <row r="120" spans="1:13" ht="15" thickBot="1" x14ac:dyDescent="0.35">
      <c r="A120" s="17"/>
      <c r="B120" s="17"/>
      <c r="C120" s="17"/>
      <c r="D120" s="19"/>
      <c r="E120" s="17"/>
      <c r="F120" s="17"/>
      <c r="G120" s="17"/>
      <c r="H120" s="17"/>
      <c r="I120" s="17"/>
      <c r="J120" s="22" t="s">
        <v>114</v>
      </c>
      <c r="K120" s="14">
        <f>SUM(J119:J119)</f>
        <v>18</v>
      </c>
      <c r="L120" s="31"/>
      <c r="M120" s="14">
        <f>ROUND(L120*K120,2)</f>
        <v>0</v>
      </c>
    </row>
    <row r="121" spans="1:13" ht="1.05" customHeight="1" x14ac:dyDescent="0.3">
      <c r="A121" s="23"/>
      <c r="B121" s="23"/>
      <c r="C121" s="23"/>
      <c r="D121" s="24"/>
      <c r="E121" s="23"/>
      <c r="F121" s="23"/>
      <c r="G121" s="23"/>
      <c r="H121" s="23"/>
      <c r="I121" s="23"/>
      <c r="J121" s="23"/>
      <c r="K121" s="23"/>
      <c r="L121" s="23"/>
      <c r="M121" s="23"/>
    </row>
    <row r="122" spans="1:13" x14ac:dyDescent="0.3">
      <c r="A122" s="17"/>
      <c r="B122" s="17"/>
      <c r="C122" s="17"/>
      <c r="D122" s="19"/>
      <c r="E122" s="17"/>
      <c r="F122" s="17"/>
      <c r="G122" s="17"/>
      <c r="H122" s="17"/>
      <c r="I122" s="17"/>
      <c r="J122" s="22" t="s">
        <v>115</v>
      </c>
      <c r="K122" s="27">
        <v>1</v>
      </c>
      <c r="L122" s="14">
        <f>M77+M82+M87+M92+M97+M102+M107+M112+M117</f>
        <v>0</v>
      </c>
      <c r="M122" s="14">
        <f>ROUND(L122*K122,2)</f>
        <v>0</v>
      </c>
    </row>
    <row r="123" spans="1:13" ht="1.05" customHeight="1" x14ac:dyDescent="0.3">
      <c r="A123" s="23"/>
      <c r="B123" s="23"/>
      <c r="C123" s="23"/>
      <c r="D123" s="24"/>
      <c r="E123" s="23"/>
      <c r="F123" s="23"/>
      <c r="G123" s="23"/>
      <c r="H123" s="23"/>
      <c r="I123" s="23"/>
      <c r="J123" s="23"/>
      <c r="K123" s="23"/>
      <c r="L123" s="23"/>
      <c r="M123" s="23"/>
    </row>
    <row r="124" spans="1:13" ht="15" thickBot="1" x14ac:dyDescent="0.35">
      <c r="A124" s="10" t="s">
        <v>116</v>
      </c>
      <c r="B124" s="10" t="s">
        <v>3</v>
      </c>
      <c r="C124" s="10" t="s">
        <v>4</v>
      </c>
      <c r="D124" s="11" t="s">
        <v>117</v>
      </c>
      <c r="E124" s="12"/>
      <c r="F124" s="12"/>
      <c r="G124" s="12"/>
      <c r="H124" s="12"/>
      <c r="I124" s="12"/>
      <c r="J124" s="12"/>
      <c r="K124" s="13">
        <f>K135</f>
        <v>1</v>
      </c>
      <c r="L124" s="14">
        <f>L135</f>
        <v>0</v>
      </c>
      <c r="M124" s="14">
        <f>M135</f>
        <v>0</v>
      </c>
    </row>
    <row r="125" spans="1:13" ht="15" thickBot="1" x14ac:dyDescent="0.35">
      <c r="A125" s="15" t="s">
        <v>118</v>
      </c>
      <c r="B125" s="15" t="s">
        <v>7</v>
      </c>
      <c r="C125" s="15" t="s">
        <v>4</v>
      </c>
      <c r="D125" s="16" t="s">
        <v>119</v>
      </c>
      <c r="E125" s="17"/>
      <c r="F125" s="17"/>
      <c r="G125" s="17"/>
      <c r="H125" s="17"/>
      <c r="I125" s="17"/>
      <c r="J125" s="17"/>
      <c r="K125" s="21">
        <v>1</v>
      </c>
      <c r="L125" s="31"/>
      <c r="M125" s="18">
        <f>ROUND(K125*L125,2)</f>
        <v>0</v>
      </c>
    </row>
    <row r="126" spans="1:13" ht="214.8" thickBot="1" x14ac:dyDescent="0.35">
      <c r="A126" s="17"/>
      <c r="B126" s="17"/>
      <c r="C126" s="17"/>
      <c r="D126" s="19" t="s">
        <v>120</v>
      </c>
      <c r="E126" s="17"/>
      <c r="F126" s="17"/>
      <c r="G126" s="17"/>
      <c r="H126" s="17"/>
      <c r="I126" s="17"/>
      <c r="J126" s="17"/>
      <c r="K126" s="17"/>
      <c r="L126" s="17"/>
      <c r="M126" s="17"/>
    </row>
    <row r="127" spans="1:13" ht="15" thickBot="1" x14ac:dyDescent="0.35">
      <c r="A127" s="15" t="s">
        <v>121</v>
      </c>
      <c r="B127" s="15" t="s">
        <v>7</v>
      </c>
      <c r="C127" s="15" t="s">
        <v>4</v>
      </c>
      <c r="D127" s="16" t="s">
        <v>122</v>
      </c>
      <c r="E127" s="17"/>
      <c r="F127" s="17"/>
      <c r="G127" s="17"/>
      <c r="H127" s="17"/>
      <c r="I127" s="17"/>
      <c r="J127" s="17"/>
      <c r="K127" s="21">
        <v>1</v>
      </c>
      <c r="L127" s="31"/>
      <c r="M127" s="18">
        <f>ROUND(K127*L127,2)</f>
        <v>0</v>
      </c>
    </row>
    <row r="128" spans="1:13" ht="123" thickBot="1" x14ac:dyDescent="0.35">
      <c r="A128" s="17"/>
      <c r="B128" s="17"/>
      <c r="C128" s="17"/>
      <c r="D128" s="19" t="s">
        <v>123</v>
      </c>
      <c r="E128" s="17"/>
      <c r="F128" s="17"/>
      <c r="G128" s="17"/>
      <c r="H128" s="17"/>
      <c r="I128" s="17"/>
      <c r="J128" s="17"/>
      <c r="K128" s="17"/>
      <c r="L128" s="17"/>
      <c r="M128" s="17"/>
    </row>
    <row r="129" spans="1:15" ht="15" thickBot="1" x14ac:dyDescent="0.35">
      <c r="A129" s="15" t="s">
        <v>124</v>
      </c>
      <c r="B129" s="15" t="s">
        <v>7</v>
      </c>
      <c r="C129" s="15" t="s">
        <v>4</v>
      </c>
      <c r="D129" s="16" t="s">
        <v>125</v>
      </c>
      <c r="E129" s="17"/>
      <c r="F129" s="17"/>
      <c r="G129" s="17"/>
      <c r="H129" s="17"/>
      <c r="I129" s="17"/>
      <c r="J129" s="17"/>
      <c r="K129" s="21">
        <v>1</v>
      </c>
      <c r="L129" s="31"/>
      <c r="M129" s="18">
        <f>ROUND(K129*L129,2)</f>
        <v>0</v>
      </c>
    </row>
    <row r="130" spans="1:15" ht="143.4" thickBot="1" x14ac:dyDescent="0.35">
      <c r="A130" s="17"/>
      <c r="B130" s="17"/>
      <c r="C130" s="17"/>
      <c r="D130" s="19" t="s">
        <v>126</v>
      </c>
      <c r="E130" s="17"/>
      <c r="F130" s="17"/>
      <c r="G130" s="17"/>
      <c r="H130" s="17"/>
      <c r="I130" s="17"/>
      <c r="J130" s="17"/>
      <c r="K130" s="17"/>
      <c r="L130" s="17"/>
      <c r="M130" s="17"/>
    </row>
    <row r="131" spans="1:15" ht="15" thickBot="1" x14ac:dyDescent="0.35">
      <c r="A131" s="15" t="s">
        <v>127</v>
      </c>
      <c r="B131" s="15" t="s">
        <v>7</v>
      </c>
      <c r="C131" s="15" t="s">
        <v>4</v>
      </c>
      <c r="D131" s="16" t="s">
        <v>128</v>
      </c>
      <c r="E131" s="17"/>
      <c r="F131" s="17"/>
      <c r="G131" s="17"/>
      <c r="H131" s="17"/>
      <c r="I131" s="17"/>
      <c r="J131" s="17"/>
      <c r="K131" s="21">
        <v>1</v>
      </c>
      <c r="L131" s="31"/>
      <c r="M131" s="18">
        <f>ROUND(K131*L131,2)</f>
        <v>0</v>
      </c>
    </row>
    <row r="132" spans="1:15" ht="82.2" thickBot="1" x14ac:dyDescent="0.35">
      <c r="A132" s="17"/>
      <c r="B132" s="17"/>
      <c r="C132" s="17"/>
      <c r="D132" s="19" t="s">
        <v>129</v>
      </c>
      <c r="E132" s="17"/>
      <c r="F132" s="17"/>
      <c r="G132" s="17"/>
      <c r="H132" s="17"/>
      <c r="I132" s="17"/>
      <c r="J132" s="17"/>
      <c r="K132" s="17"/>
      <c r="L132" s="17"/>
      <c r="M132" s="17"/>
    </row>
    <row r="133" spans="1:15" ht="15" thickBot="1" x14ac:dyDescent="0.35">
      <c r="A133" s="15" t="s">
        <v>130</v>
      </c>
      <c r="B133" s="15" t="s">
        <v>7</v>
      </c>
      <c r="C133" s="15" t="s">
        <v>4</v>
      </c>
      <c r="D133" s="16" t="s">
        <v>131</v>
      </c>
      <c r="E133" s="17"/>
      <c r="F133" s="17"/>
      <c r="G133" s="17"/>
      <c r="H133" s="17"/>
      <c r="I133" s="17"/>
      <c r="J133" s="17"/>
      <c r="K133" s="21">
        <v>1</v>
      </c>
      <c r="L133" s="31"/>
      <c r="M133" s="18">
        <f>ROUND(K133*L133,2)</f>
        <v>0</v>
      </c>
    </row>
    <row r="134" spans="1:15" ht="81.599999999999994" x14ac:dyDescent="0.3">
      <c r="A134" s="17"/>
      <c r="B134" s="17"/>
      <c r="C134" s="17"/>
      <c r="D134" s="19" t="s">
        <v>132</v>
      </c>
      <c r="E134" s="17"/>
      <c r="F134" s="17"/>
      <c r="G134" s="17"/>
      <c r="H134" s="17"/>
      <c r="I134" s="17"/>
      <c r="J134" s="17"/>
      <c r="K134" s="17"/>
      <c r="L134" s="17"/>
      <c r="M134" s="17"/>
    </row>
    <row r="135" spans="1:15" x14ac:dyDescent="0.3">
      <c r="A135" s="17"/>
      <c r="B135" s="17"/>
      <c r="C135" s="17"/>
      <c r="D135" s="19"/>
      <c r="E135" s="17"/>
      <c r="F135" s="17"/>
      <c r="G135" s="17"/>
      <c r="H135" s="17"/>
      <c r="I135" s="17"/>
      <c r="J135" s="22" t="s">
        <v>133</v>
      </c>
      <c r="K135" s="27">
        <v>1</v>
      </c>
      <c r="L135" s="14">
        <f>M125+M127+M129+M131+M133</f>
        <v>0</v>
      </c>
      <c r="M135" s="14">
        <f>ROUND(L135*K135,2)</f>
        <v>0</v>
      </c>
    </row>
    <row r="136" spans="1:15" ht="1.05" customHeight="1" x14ac:dyDescent="0.3">
      <c r="A136" s="23"/>
      <c r="B136" s="23"/>
      <c r="C136" s="23"/>
      <c r="D136" s="24"/>
      <c r="E136" s="23"/>
      <c r="F136" s="23"/>
      <c r="G136" s="23"/>
      <c r="H136" s="23"/>
      <c r="I136" s="23"/>
      <c r="J136" s="23"/>
      <c r="K136" s="23"/>
      <c r="L136" s="23"/>
      <c r="M136" s="23"/>
    </row>
    <row r="137" spans="1:15" x14ac:dyDescent="0.3">
      <c r="A137" s="10" t="s">
        <v>134</v>
      </c>
      <c r="B137" s="10" t="s">
        <v>3</v>
      </c>
      <c r="C137" s="10" t="s">
        <v>4</v>
      </c>
      <c r="D137" s="11" t="s">
        <v>152</v>
      </c>
      <c r="E137" s="12"/>
      <c r="F137" s="12"/>
      <c r="G137" s="12"/>
      <c r="H137" s="12"/>
      <c r="I137" s="12"/>
      <c r="J137" s="12"/>
      <c r="K137" s="13">
        <f>K153</f>
        <v>1</v>
      </c>
      <c r="L137" s="14">
        <f>L153</f>
        <v>0</v>
      </c>
      <c r="M137" s="14">
        <f>M153</f>
        <v>0</v>
      </c>
    </row>
    <row r="138" spans="1:15" x14ac:dyDescent="0.3">
      <c r="A138" s="15" t="s">
        <v>135</v>
      </c>
      <c r="B138" s="15" t="s">
        <v>7</v>
      </c>
      <c r="C138" s="15" t="s">
        <v>4</v>
      </c>
      <c r="D138" s="16" t="s">
        <v>136</v>
      </c>
      <c r="E138" s="17"/>
      <c r="F138" s="17"/>
      <c r="G138" s="17"/>
      <c r="H138" s="17"/>
      <c r="I138" s="17"/>
      <c r="J138" s="17"/>
      <c r="K138" s="18">
        <f>K141</f>
        <v>2</v>
      </c>
      <c r="L138" s="18">
        <f>L141</f>
        <v>0</v>
      </c>
      <c r="M138" s="18">
        <f>M141</f>
        <v>0</v>
      </c>
    </row>
    <row r="139" spans="1:15" ht="51" x14ac:dyDescent="0.3">
      <c r="A139" s="17"/>
      <c r="B139" s="17"/>
      <c r="C139" s="17"/>
      <c r="D139" s="19" t="s">
        <v>137</v>
      </c>
      <c r="E139" s="17"/>
      <c r="F139" s="17"/>
      <c r="G139" s="17"/>
      <c r="H139" s="17"/>
      <c r="I139" s="17"/>
      <c r="J139" s="17"/>
      <c r="K139" s="17"/>
      <c r="L139" s="17"/>
      <c r="M139" s="17"/>
    </row>
    <row r="140" spans="1:15" ht="15" thickBot="1" x14ac:dyDescent="0.35">
      <c r="A140" s="17"/>
      <c r="B140" s="17"/>
      <c r="C140" s="17"/>
      <c r="D140" s="19"/>
      <c r="E140" s="15" t="s">
        <v>138</v>
      </c>
      <c r="F140" s="20">
        <v>2</v>
      </c>
      <c r="G140" s="21">
        <v>0</v>
      </c>
      <c r="H140" s="21">
        <v>0</v>
      </c>
      <c r="I140" s="21">
        <v>0</v>
      </c>
      <c r="J140" s="18">
        <f>OR(F140&lt;&gt;0,G140&lt;&gt;0,H140&lt;&gt;0,I140&lt;&gt;0)*(F140 + (F140 = 0))*(G140 + (G140 = 0))*(H140 + (H140 = 0))*(I140 + (I140 = 0))</f>
        <v>2</v>
      </c>
      <c r="K140" s="17"/>
      <c r="L140" s="17"/>
      <c r="M140" s="17"/>
    </row>
    <row r="141" spans="1:15" ht="15" thickBot="1" x14ac:dyDescent="0.35">
      <c r="A141" s="17"/>
      <c r="B141" s="17"/>
      <c r="C141" s="17"/>
      <c r="D141" s="19"/>
      <c r="E141" s="17"/>
      <c r="F141" s="17"/>
      <c r="G141" s="17"/>
      <c r="H141" s="17"/>
      <c r="I141" s="17"/>
      <c r="J141" s="22" t="s">
        <v>139</v>
      </c>
      <c r="K141" s="14">
        <f>SUM(J140:J140)</f>
        <v>2</v>
      </c>
      <c r="L141" s="31"/>
      <c r="M141" s="14">
        <f>ROUND(L141*K141,2)</f>
        <v>0</v>
      </c>
      <c r="N141" s="14">
        <f>N138</f>
        <v>0</v>
      </c>
      <c r="O141" s="14">
        <f>ROUND(K141*N141,2)</f>
        <v>0</v>
      </c>
    </row>
    <row r="142" spans="1:15" ht="1.05" customHeight="1" x14ac:dyDescent="0.3">
      <c r="A142" s="23"/>
      <c r="B142" s="23"/>
      <c r="C142" s="23"/>
      <c r="D142" s="24"/>
      <c r="E142" s="23"/>
      <c r="F142" s="23"/>
      <c r="G142" s="23"/>
      <c r="H142" s="23"/>
      <c r="I142" s="23"/>
      <c r="J142" s="23"/>
      <c r="K142" s="23"/>
      <c r="L142" s="23"/>
      <c r="M142" s="23"/>
    </row>
    <row r="143" spans="1:15" x14ac:dyDescent="0.3">
      <c r="A143" s="15" t="s">
        <v>140</v>
      </c>
      <c r="B143" s="15" t="s">
        <v>7</v>
      </c>
      <c r="C143" s="15" t="s">
        <v>4</v>
      </c>
      <c r="D143" s="16" t="s">
        <v>141</v>
      </c>
      <c r="E143" s="17"/>
      <c r="F143" s="17"/>
      <c r="G143" s="17"/>
      <c r="H143" s="17"/>
      <c r="I143" s="17"/>
      <c r="J143" s="17"/>
      <c r="K143" s="18">
        <f>K146</f>
        <v>1</v>
      </c>
      <c r="L143" s="18">
        <f>L146</f>
        <v>0</v>
      </c>
      <c r="M143" s="18">
        <f>M146</f>
        <v>0</v>
      </c>
    </row>
    <row r="144" spans="1:15" ht="61.2" x14ac:dyDescent="0.3">
      <c r="A144" s="17"/>
      <c r="B144" s="17"/>
      <c r="C144" s="17"/>
      <c r="D144" s="19" t="s">
        <v>142</v>
      </c>
      <c r="E144" s="17"/>
      <c r="F144" s="17"/>
      <c r="G144" s="17"/>
      <c r="H144" s="17"/>
      <c r="I144" s="17"/>
      <c r="J144" s="17"/>
      <c r="K144" s="17"/>
      <c r="L144" s="17"/>
      <c r="M144" s="17"/>
    </row>
    <row r="145" spans="1:13" ht="15" thickBot="1" x14ac:dyDescent="0.35">
      <c r="A145" s="17"/>
      <c r="B145" s="17"/>
      <c r="C145" s="17"/>
      <c r="D145" s="19"/>
      <c r="E145" s="15" t="s">
        <v>143</v>
      </c>
      <c r="F145" s="20">
        <v>1</v>
      </c>
      <c r="G145" s="21">
        <v>0</v>
      </c>
      <c r="H145" s="21">
        <v>0</v>
      </c>
      <c r="I145" s="21">
        <v>0</v>
      </c>
      <c r="J145" s="18">
        <f>OR(F145&lt;&gt;0,G145&lt;&gt;0,H145&lt;&gt;0,I145&lt;&gt;0)*(F145 + (F145 = 0))*(G145 + (G145 = 0))*(H145 + (H145 = 0))*(I145 + (I145 = 0))</f>
        <v>1</v>
      </c>
      <c r="K145" s="17"/>
      <c r="L145" s="17"/>
      <c r="M145" s="17"/>
    </row>
    <row r="146" spans="1:13" ht="15" thickBot="1" x14ac:dyDescent="0.35">
      <c r="A146" s="17"/>
      <c r="B146" s="17"/>
      <c r="C146" s="17"/>
      <c r="D146" s="19"/>
      <c r="E146" s="17"/>
      <c r="F146" s="17"/>
      <c r="G146" s="17"/>
      <c r="H146" s="17"/>
      <c r="I146" s="17"/>
      <c r="J146" s="22" t="s">
        <v>144</v>
      </c>
      <c r="K146" s="14">
        <f>SUM(J145:J145)</f>
        <v>1</v>
      </c>
      <c r="L146" s="31"/>
      <c r="M146" s="14">
        <f>ROUND(L146*K146,2)</f>
        <v>0</v>
      </c>
    </row>
    <row r="147" spans="1:13" ht="1.05" customHeight="1" x14ac:dyDescent="0.3">
      <c r="A147" s="23"/>
      <c r="B147" s="23"/>
      <c r="C147" s="23"/>
      <c r="D147" s="24"/>
      <c r="E147" s="23"/>
      <c r="F147" s="23"/>
      <c r="G147" s="23"/>
      <c r="H147" s="23"/>
      <c r="I147" s="23"/>
      <c r="J147" s="23"/>
      <c r="K147" s="23"/>
      <c r="L147" s="23"/>
      <c r="M147" s="23"/>
    </row>
    <row r="148" spans="1:13" x14ac:dyDescent="0.3">
      <c r="A148" s="15" t="s">
        <v>145</v>
      </c>
      <c r="B148" s="15" t="s">
        <v>7</v>
      </c>
      <c r="C148" s="15" t="s">
        <v>4</v>
      </c>
      <c r="D148" s="16" t="s">
        <v>153</v>
      </c>
      <c r="E148" s="17"/>
      <c r="F148" s="17"/>
      <c r="G148" s="17"/>
      <c r="H148" s="17"/>
      <c r="I148" s="17"/>
      <c r="J148" s="17"/>
      <c r="K148" s="18">
        <f>K151</f>
        <v>2</v>
      </c>
      <c r="L148" s="18">
        <f>L151</f>
        <v>0</v>
      </c>
      <c r="M148" s="18">
        <f>M151</f>
        <v>0</v>
      </c>
    </row>
    <row r="149" spans="1:13" ht="30.6" x14ac:dyDescent="0.3">
      <c r="A149" s="17"/>
      <c r="B149" s="17"/>
      <c r="C149" s="17"/>
      <c r="D149" s="19" t="s">
        <v>154</v>
      </c>
      <c r="E149" s="17"/>
      <c r="F149" s="17"/>
      <c r="G149" s="17"/>
      <c r="H149" s="17"/>
      <c r="I149" s="17"/>
      <c r="J149" s="17"/>
      <c r="K149" s="17"/>
      <c r="L149" s="17"/>
      <c r="M149" s="17"/>
    </row>
    <row r="150" spans="1:13" ht="15" thickBot="1" x14ac:dyDescent="0.35">
      <c r="A150" s="17"/>
      <c r="B150" s="17"/>
      <c r="C150" s="17"/>
      <c r="D150" s="19"/>
      <c r="E150" s="15" t="s">
        <v>143</v>
      </c>
      <c r="F150" s="20">
        <v>2</v>
      </c>
      <c r="G150" s="21">
        <v>0</v>
      </c>
      <c r="H150" s="21">
        <v>0</v>
      </c>
      <c r="I150" s="21">
        <v>0</v>
      </c>
      <c r="J150" s="18">
        <f>OR(F150&lt;&gt;0,G150&lt;&gt;0,H150&lt;&gt;0,I150&lt;&gt;0)*(F150 + (F150 = 0))*(G150 + (G150 = 0))*(H150 + (H150 = 0))*(I150 + (I150 = 0))</f>
        <v>2</v>
      </c>
      <c r="K150" s="17"/>
      <c r="L150" s="17"/>
      <c r="M150" s="17"/>
    </row>
    <row r="151" spans="1:13" ht="15" thickBot="1" x14ac:dyDescent="0.35">
      <c r="A151" s="17"/>
      <c r="B151" s="17"/>
      <c r="C151" s="17"/>
      <c r="D151" s="19"/>
      <c r="E151" s="17"/>
      <c r="F151" s="17"/>
      <c r="G151" s="17"/>
      <c r="H151" s="17"/>
      <c r="I151" s="17"/>
      <c r="J151" s="22" t="s">
        <v>146</v>
      </c>
      <c r="K151" s="14">
        <f>SUM(J150:J150)</f>
        <v>2</v>
      </c>
      <c r="L151" s="31"/>
      <c r="M151" s="14">
        <f>ROUND(L151*K151,2)</f>
        <v>0</v>
      </c>
    </row>
    <row r="152" spans="1:13" ht="1.05" customHeight="1" x14ac:dyDescent="0.3">
      <c r="A152" s="23"/>
      <c r="B152" s="23"/>
      <c r="C152" s="23"/>
      <c r="D152" s="24"/>
      <c r="E152" s="23"/>
      <c r="F152" s="23"/>
      <c r="G152" s="23"/>
      <c r="H152" s="23"/>
      <c r="I152" s="23"/>
      <c r="J152" s="23"/>
      <c r="K152" s="23"/>
      <c r="L152" s="23"/>
      <c r="M152" s="23"/>
    </row>
    <row r="153" spans="1:13" x14ac:dyDescent="0.3">
      <c r="A153" s="17"/>
      <c r="B153" s="17"/>
      <c r="C153" s="17"/>
      <c r="D153" s="19"/>
      <c r="E153" s="17"/>
      <c r="F153" s="17"/>
      <c r="G153" s="17"/>
      <c r="H153" s="17"/>
      <c r="I153" s="17"/>
      <c r="J153" s="22" t="s">
        <v>147</v>
      </c>
      <c r="K153" s="27">
        <v>1</v>
      </c>
      <c r="L153" s="14">
        <f>M138+M143+M148</f>
        <v>0</v>
      </c>
      <c r="M153" s="14">
        <f>ROUND(L153*K153,2)</f>
        <v>0</v>
      </c>
    </row>
    <row r="154" spans="1:13" ht="1.05" customHeight="1" x14ac:dyDescent="0.3">
      <c r="A154" s="23"/>
      <c r="B154" s="23"/>
      <c r="C154" s="23"/>
      <c r="D154" s="24"/>
      <c r="E154" s="23"/>
      <c r="F154" s="23"/>
      <c r="G154" s="23"/>
      <c r="H154" s="23"/>
      <c r="I154" s="23"/>
      <c r="J154" s="23"/>
      <c r="K154" s="23"/>
      <c r="L154" s="23"/>
      <c r="M154" s="23"/>
    </row>
    <row r="155" spans="1:13" x14ac:dyDescent="0.3">
      <c r="A155" s="17"/>
      <c r="B155" s="17"/>
      <c r="C155" s="17"/>
      <c r="D155" s="19"/>
      <c r="E155" s="17"/>
      <c r="F155" s="17"/>
      <c r="G155" s="17"/>
      <c r="H155" s="17"/>
      <c r="I155" s="17"/>
      <c r="J155" s="22" t="s">
        <v>148</v>
      </c>
      <c r="K155" s="27">
        <v>1</v>
      </c>
      <c r="L155" s="14">
        <f>M4+M76+M124+M137</f>
        <v>0</v>
      </c>
      <c r="M155" s="14">
        <f>ROUND(L155*K155,2)</f>
        <v>0</v>
      </c>
    </row>
    <row r="156" spans="1:13" x14ac:dyDescent="0.3">
      <c r="A156" s="17"/>
      <c r="B156" s="17"/>
      <c r="C156" s="17"/>
      <c r="D156" s="19"/>
      <c r="E156" s="17"/>
      <c r="F156" s="17"/>
      <c r="G156" s="17"/>
      <c r="H156" s="17"/>
      <c r="I156" s="17"/>
      <c r="J156" s="17"/>
      <c r="K156" s="17"/>
      <c r="L156" s="17"/>
      <c r="M156" s="17"/>
    </row>
    <row r="158" spans="1:13" x14ac:dyDescent="0.3">
      <c r="J158" s="22" t="s">
        <v>149</v>
      </c>
      <c r="K158" s="27">
        <v>1</v>
      </c>
      <c r="L158" s="21">
        <f>L155*0.13</f>
        <v>0</v>
      </c>
    </row>
    <row r="159" spans="1:13" x14ac:dyDescent="0.3">
      <c r="J159" s="22" t="s">
        <v>150</v>
      </c>
      <c r="K159" s="27">
        <v>1</v>
      </c>
      <c r="L159" s="21">
        <f>L155*0.06</f>
        <v>0</v>
      </c>
    </row>
    <row r="160" spans="1:13" x14ac:dyDescent="0.3">
      <c r="J160" s="22" t="s">
        <v>151</v>
      </c>
      <c r="K160" s="27">
        <v>1</v>
      </c>
      <c r="L160" s="21">
        <f>SUM(L158:L159)</f>
        <v>0</v>
      </c>
    </row>
    <row r="162" spans="10:12" x14ac:dyDescent="0.3">
      <c r="J162" s="28" t="s">
        <v>169</v>
      </c>
      <c r="K162" s="29">
        <v>1</v>
      </c>
      <c r="L162" s="30">
        <f>L155+L160</f>
        <v>0</v>
      </c>
    </row>
  </sheetData>
  <sheetProtection algorithmName="SHA-512" hashValue="whC5hgIl40nWLPg9/c9oqeoFbdmhhH7i8QZc7acBL3qLAIapN0bMDT3WFQ1oUz1+e56eAy3JeULv149zM3fztQ==" saltValue="9tlKPRYFfIO5CKZBFRpOAQ==" spinCount="100000" sheet="1" formatCells="0" selectLockedCells="1"/>
  <dataValidations count="1">
    <dataValidation type="list" allowBlank="1" showInputMessage="1" showErrorMessage="1" sqref="B4:B156" xr:uid="{FD494E0F-8A2E-47B2-9BE3-BBAB4A9E3FF4}">
      <formula1>"Capítulo,Partida,Mano de obra,Maquinaria,Material,Otros,"</formula1>
    </dataValidation>
  </dataValidations>
  <pageMargins left="0.7" right="0.7" top="0.75" bottom="0.75" header="0.3" footer="0.3"/>
  <pageSetup paperSize="9" orientation="portrait" r:id="rId1"/>
  <customProperties>
    <customPr name="EpmWorksheetKeyString_GUID" r:id="rId2"/>
  </customPropertie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8CF1-3D69-4611-970C-33AB29863497}">
  <dimension ref="C2:O12"/>
  <sheetViews>
    <sheetView tabSelected="1" workbookViewId="0">
      <selection activeCell="H17" sqref="H17"/>
    </sheetView>
  </sheetViews>
  <sheetFormatPr baseColWidth="10" defaultRowHeight="14.4" x14ac:dyDescent="0.3"/>
  <sheetData>
    <row r="2" spans="3:15" ht="30" customHeight="1" x14ac:dyDescent="0.3">
      <c r="C2" s="35" t="s">
        <v>174</v>
      </c>
      <c r="D2" s="36"/>
      <c r="E2" s="36"/>
      <c r="F2" s="36"/>
      <c r="G2" s="36"/>
      <c r="H2" s="36"/>
      <c r="I2" s="36"/>
      <c r="J2" s="36"/>
      <c r="K2" s="36"/>
    </row>
    <row r="4" spans="3:15" ht="41.55" customHeight="1" x14ac:dyDescent="0.3">
      <c r="C4" s="33" t="s">
        <v>170</v>
      </c>
      <c r="D4" s="33"/>
      <c r="E4" s="33"/>
      <c r="F4" s="33"/>
      <c r="G4" s="33"/>
      <c r="H4" s="33"/>
      <c r="I4" s="33"/>
      <c r="J4" s="33"/>
      <c r="K4" s="33"/>
      <c r="L4" s="32"/>
      <c r="M4" s="32"/>
      <c r="N4" s="32"/>
      <c r="O4" s="32"/>
    </row>
    <row r="6" spans="3:15" ht="38.549999999999997" customHeight="1" x14ac:dyDescent="0.3">
      <c r="C6" s="33" t="s">
        <v>171</v>
      </c>
      <c r="D6" s="33"/>
      <c r="E6" s="33"/>
      <c r="F6" s="33"/>
      <c r="G6" s="33"/>
      <c r="H6" s="33"/>
      <c r="I6" s="33"/>
      <c r="J6" s="33"/>
      <c r="K6" s="33"/>
    </row>
    <row r="8" spans="3:15" ht="34.5" customHeight="1" x14ac:dyDescent="0.3">
      <c r="C8" s="33" t="s">
        <v>172</v>
      </c>
      <c r="D8" s="33"/>
      <c r="E8" s="33"/>
      <c r="F8" s="33"/>
      <c r="G8" s="33"/>
      <c r="H8" s="33"/>
      <c r="I8" s="33"/>
      <c r="J8" s="33"/>
      <c r="K8" s="33"/>
    </row>
    <row r="10" spans="3:15" ht="39" customHeight="1" x14ac:dyDescent="0.3">
      <c r="C10" s="33" t="s">
        <v>173</v>
      </c>
      <c r="D10" s="33"/>
      <c r="E10" s="33"/>
      <c r="F10" s="33"/>
      <c r="G10" s="33"/>
      <c r="H10" s="33"/>
      <c r="I10" s="33"/>
      <c r="J10" s="33"/>
      <c r="K10" s="33"/>
    </row>
    <row r="12" spans="3:15" x14ac:dyDescent="0.3">
      <c r="C12" s="34"/>
      <c r="D12" s="34"/>
      <c r="E12" s="34"/>
      <c r="F12" s="34"/>
      <c r="G12" s="34"/>
      <c r="H12" s="34"/>
      <c r="I12" s="34"/>
      <c r="J12" s="34"/>
      <c r="K12" s="34"/>
    </row>
  </sheetData>
  <mergeCells count="6">
    <mergeCell ref="C12:K12"/>
    <mergeCell ref="C4:K4"/>
    <mergeCell ref="C6:K6"/>
    <mergeCell ref="C8:K8"/>
    <mergeCell ref="C10:K10"/>
    <mergeCell ref="C2:K2"/>
  </mergeCells>
  <pageMargins left="0.7" right="0.7" top="0.75" bottom="0.75" header="0.3" footer="0.3"/>
  <pageSetup paperSize="9" orientation="portrait"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A PRECIOS UNITARIOS</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Lagos</dc:creator>
  <cp:lastModifiedBy>Indira Cedeño</cp:lastModifiedBy>
  <dcterms:created xsi:type="dcterms:W3CDTF">2023-05-11T16:28:46Z</dcterms:created>
  <dcterms:modified xsi:type="dcterms:W3CDTF">2023-10-09T07:29:28Z</dcterms:modified>
</cp:coreProperties>
</file>