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defaultThemeVersion="124226"/>
  <mc:AlternateContent xmlns:mc="http://schemas.openxmlformats.org/markup-compatibility/2006">
    <mc:Choice Requires="x15">
      <x15ac:absPath xmlns:x15ac="http://schemas.microsoft.com/office/spreadsheetml/2010/11/ac" url="Y:\2023\23-191 Suministro Inst Mto equipos anticaida\3.Pliego y calendario\CCC 23 191\23 191 para firma\"/>
    </mc:Choice>
  </mc:AlternateContent>
  <xr:revisionPtr revIDLastSave="0" documentId="13_ncr:1_{39F8CA3E-6290-4674-A974-0F3C82B97840}" xr6:coauthVersionLast="47" xr6:coauthVersionMax="47" xr10:uidLastSave="{00000000-0000-0000-0000-000000000000}"/>
  <bookViews>
    <workbookView xWindow="-110" yWindow="-110" windowWidth="19420" windowHeight="10300" xr2:uid="{00000000-000D-0000-FFFF-FFFF00000000}"/>
  </bookViews>
  <sheets>
    <sheet name=" ANEXO IXB" sheetId="19" r:id="rId1"/>
    <sheet name="NOTA IMPORTANTE" sheetId="23" r:id="rId2"/>
  </sheet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19" i="19" l="1"/>
  <c r="H116" i="19"/>
  <c r="H112" i="19"/>
  <c r="H111" i="19"/>
  <c r="H105" i="19"/>
  <c r="H104" i="19"/>
  <c r="H64" i="19"/>
  <c r="H65" i="19"/>
  <c r="H66" i="19"/>
  <c r="H67" i="19"/>
  <c r="H68" i="19"/>
  <c r="H69" i="19"/>
  <c r="H70" i="19"/>
  <c r="H71" i="19"/>
  <c r="H72" i="19"/>
  <c r="H73" i="19"/>
  <c r="H74" i="19"/>
  <c r="H75" i="19"/>
  <c r="H76" i="19"/>
  <c r="H77" i="19"/>
  <c r="H78" i="19"/>
  <c r="H79" i="19"/>
  <c r="H80" i="19"/>
  <c r="H81" i="19"/>
  <c r="H82" i="19"/>
  <c r="H83" i="19"/>
  <c r="H84" i="19"/>
  <c r="H85" i="19"/>
  <c r="H86" i="19"/>
  <c r="H87" i="19"/>
  <c r="H88" i="19"/>
  <c r="H89" i="19"/>
  <c r="H90" i="19"/>
  <c r="H91" i="19"/>
  <c r="H92" i="19"/>
  <c r="H93" i="19"/>
  <c r="H94" i="19"/>
  <c r="H95" i="19"/>
  <c r="H96" i="19"/>
  <c r="H97" i="19"/>
  <c r="H98" i="19"/>
  <c r="H99" i="19"/>
  <c r="H63" i="19"/>
  <c r="H58" i="19"/>
  <c r="H55" i="19"/>
  <c r="H51" i="19"/>
  <c r="H50" i="19"/>
  <c r="H49" i="19"/>
  <c r="H48" i="19"/>
  <c r="H47" i="19"/>
  <c r="H39" i="19"/>
  <c r="H40" i="19"/>
  <c r="H41" i="19"/>
  <c r="H38" i="19"/>
  <c r="H37" i="19"/>
  <c r="H18" i="19"/>
  <c r="H15" i="19"/>
  <c r="H12" i="19"/>
  <c r="H10" i="19"/>
  <c r="H32" i="19"/>
  <c r="H31" i="19"/>
  <c r="H30" i="19"/>
  <c r="H29" i="19"/>
  <c r="H28" i="19"/>
  <c r="H27" i="19"/>
  <c r="H26" i="19"/>
  <c r="H25" i="19"/>
  <c r="H21" i="19"/>
  <c r="H20" i="19"/>
  <c r="H19" i="19"/>
  <c r="H17" i="19"/>
  <c r="H16" i="19"/>
  <c r="H14" i="19"/>
  <c r="H13" i="19"/>
  <c r="H11" i="19"/>
  <c r="E9" i="19"/>
  <c r="H8" i="19"/>
  <c r="H7" i="19"/>
  <c r="H42" i="19" l="1"/>
  <c r="G113" i="19"/>
  <c r="H106" i="19"/>
  <c r="G100" i="19"/>
  <c r="G52" i="19"/>
  <c r="H9" i="19"/>
  <c r="G33" i="19" s="1"/>
  <c r="G43" i="19" s="1"/>
  <c r="G107" i="19" l="1"/>
  <c r="H107" i="19" s="1"/>
  <c r="G108" i="19" s="1"/>
  <c r="G120" i="19" s="1"/>
  <c r="H43" i="19"/>
  <c r="G44" i="19" s="1"/>
  <c r="G59" i="19" l="1"/>
  <c r="G121" i="19" s="1"/>
</calcChain>
</file>

<file path=xl/sharedStrings.xml><?xml version="1.0" encoding="utf-8"?>
<sst xmlns="http://schemas.openxmlformats.org/spreadsheetml/2006/main" count="227" uniqueCount="143">
  <si>
    <t>CONCEPTO</t>
  </si>
  <si>
    <t>UNIDADES ESTIMADAS PARA EL PERIODO DE CONTRATACIÓN</t>
  </si>
  <si>
    <t>LÍNEA línea horizontal cable (1996)</t>
  </si>
  <si>
    <t>Capital Safety Group</t>
  </si>
  <si>
    <t>Roofsafe - línea horizontal cable 70,65m</t>
  </si>
  <si>
    <t>Modelo</t>
  </si>
  <si>
    <t>Fabricante</t>
  </si>
  <si>
    <t>Tipo</t>
  </si>
  <si>
    <t>LÍNEA línea horizontal cable (2012)</t>
  </si>
  <si>
    <t>Roofsafe - línea horizontal cable 45m</t>
  </si>
  <si>
    <t>Exmatra</t>
  </si>
  <si>
    <t>Vectaline cable 8mm 67m</t>
  </si>
  <si>
    <t>Vectaline línea horizontal cable 8mm 8m</t>
  </si>
  <si>
    <t>Vectaline línea horizontal cable 8mm 25m</t>
  </si>
  <si>
    <t>Ariana - línea horizontal cable 14,81m</t>
  </si>
  <si>
    <t>Ariana - línea horizontal cable 14,69m</t>
  </si>
  <si>
    <t>ANCLAJE - Punto de anclaje fijo (1996)</t>
  </si>
  <si>
    <t>Punto de anclaje fijo</t>
  </si>
  <si>
    <t>Sianor</t>
  </si>
  <si>
    <t>EPI - Retráctil</t>
  </si>
  <si>
    <t>Protecta</t>
  </si>
  <si>
    <t>3590520 6M</t>
  </si>
  <si>
    <t>Evoluion - línea horizontal cable 15,80m</t>
  </si>
  <si>
    <t>Evoluion - línea horizontal cable 22,50m</t>
  </si>
  <si>
    <t>Evoluion - línea horizontal cable 12,50m</t>
  </si>
  <si>
    <t>Evoluion - línea horizontal cable 14m</t>
  </si>
  <si>
    <t>Evoluion - línea horizontal cable 15m</t>
  </si>
  <si>
    <t>Sekuralt</t>
  </si>
  <si>
    <t>Lifeline - Línea horizontal cable 32,50m</t>
  </si>
  <si>
    <t>Lifeline - Línea horizontal cable 29,70m</t>
  </si>
  <si>
    <t>AM 211 - Punto de anclaje fijo</t>
  </si>
  <si>
    <t>3101617 nanolok cinta 3,4m</t>
  </si>
  <si>
    <t>EPI - Carro horizontal</t>
  </si>
  <si>
    <t>950401 carro horizontal</t>
  </si>
  <si>
    <t>PLFIX-CE</t>
  </si>
  <si>
    <t>IGENA</t>
  </si>
  <si>
    <t>LÍNEA línea horizontal cable (1996)(2012)</t>
  </si>
  <si>
    <t>PEX-AFX</t>
  </si>
  <si>
    <t>Anclajes - Punto de anclaje móvil (2012)</t>
  </si>
  <si>
    <t>3M Fall Protection</t>
  </si>
  <si>
    <t>Líneas de seguridad - Línea horizontal temporal</t>
  </si>
  <si>
    <t>Puntos de anclaje individuales en PS8 Aljibe AFS</t>
  </si>
  <si>
    <t>Sala (3M)</t>
  </si>
  <si>
    <t>Perfiles de 4m en la entrada al Auditorio A (ensayo a 2000N de carga vertical con dinamómetro, durante 3min): Resultado ok</t>
  </si>
  <si>
    <t>Suministro, instalación y certificación</t>
  </si>
  <si>
    <t>Puntos de anclaje Garsansianor BIG M12 fijos inox. y línea de vida autoretráctil de cinta Rebel con 6m de autonomía y conector de seguridad VR, cordino de aproximación y placa indicativa</t>
  </si>
  <si>
    <t>Mástil compuesto por pescante superior corto Davit HC (14"-28")</t>
  </si>
  <si>
    <t>Extensión de mástil de pescante HC (33")</t>
  </si>
  <si>
    <t>UNIDADES ESTIMADAS A SUMINISTRAR</t>
  </si>
  <si>
    <t>Punto de anclaje para carga (carga máx. 1000kg) (hombros)</t>
  </si>
  <si>
    <t>AM 210 - Punto de anclaje fijo</t>
  </si>
  <si>
    <t>AD 216 - Retráctil</t>
  </si>
  <si>
    <t>3100423 - Retráctil textil 3,30m</t>
  </si>
  <si>
    <t>EPI- Arnés anticaídas</t>
  </si>
  <si>
    <t>AB11313 - Arnés anticaídas</t>
  </si>
  <si>
    <t>EPI- Cabo con absorbedor</t>
  </si>
  <si>
    <t>AE5220WEF - Cabo con absorbedor</t>
  </si>
  <si>
    <t>EPI - Arnés anticaídas</t>
  </si>
  <si>
    <t>Sala</t>
  </si>
  <si>
    <t>EPI - Cabo con absorbedor</t>
  </si>
  <si>
    <t>1260329 - Cabo con absorbedor elástico de 1,5m</t>
  </si>
  <si>
    <t>EPI - Cabo con retención</t>
  </si>
  <si>
    <t>KF71201466 - Cinta de posicionamiento para rescate</t>
  </si>
  <si>
    <t>KD2P515/R - Retráctil</t>
  </si>
  <si>
    <t>AD 515 - Retráctil</t>
  </si>
  <si>
    <t>3101264 - Rectráctil textil</t>
  </si>
  <si>
    <t>EPI - Trípode de rescate</t>
  </si>
  <si>
    <t>AM 100 - Trípode de rescate</t>
  </si>
  <si>
    <t>REPARACIONES, INCIDENCIAS</t>
  </si>
  <si>
    <t>PARTIDA OBRAS DE MEJORA</t>
  </si>
  <si>
    <t>Pletinas de anclaje inoxidable, conforme la normativa EN 795 A:2012. Instalación en forjado de hormigón con anclajes varilla de inoxidable. M12 tornillería de seguridad inox. Comprobación de resistencia de los anclajes mediante máquina de testar. Se controlará la trazabilidad, como marca la normativa vigente. Ubicación en Sótano 8</t>
  </si>
  <si>
    <t>Carro RB, anclaje móvil para viga IPN 140, conformidad con la normativa vigente EN795:2012. Ubicación Aljibe PCI</t>
  </si>
  <si>
    <t>Suministro e instalación de polipasto de cuerda para rescate ALF 3:1, elevación de personas con 10 metros de autonomía. Ubicación Aljibe PCI</t>
  </si>
  <si>
    <t>Suministro arnés rescate con cinta, punto de sujeción frontal y posterior, cintas salvamento por elevación, ajuste hombros, piernas y tórax, hebillas, cubierta para etiqueta, con indicador de caída. Incluido triángulo de elevación para uso junto arnés KF71201466. Ubicación Aljibe PCI</t>
  </si>
  <si>
    <t>Recuperador tripode</t>
  </si>
  <si>
    <t>Polea cable tripode</t>
  </si>
  <si>
    <t>Nanolock Protecta  (Haulotte y Paneles de oficinas)</t>
  </si>
  <si>
    <t>Puntos de anclaje Garsansianor BIG M12 fijos inox. (Salas y aparcamiento Bombas fecales recinto)</t>
  </si>
  <si>
    <t xml:space="preserve">Suministro, instalación y certificación </t>
  </si>
  <si>
    <t>Puntos de anclaje BIG M12 fijos inox. y línea de vida autoretráctil de cinta Rebel con 6m de autonomía y conector de seguridad VR, cordino de aproximación y placa indicativa, con prueba testado</t>
  </si>
  <si>
    <t xml:space="preserve">Puntos de anclaje Garsansianor BIG M12 fijos inox. y línea de vida autoretráctil cinta Rebel con 9m de autonomía y conector de seguridad VR, cordino de aproximación y placa indicativa, prueba testado </t>
  </si>
  <si>
    <t>Base fija 3M Fal Protection.conforme la normativa EN 795 a:2012. Instalación en forjado de hormigón. Aljibes PCI</t>
  </si>
  <si>
    <t>Retráctil Sealed blok, 15m de acero inoxidable, carcasa de aluminio, torno de recuperación, cable de 5mm, mosquetón de acero inoxidable a apertura automática 18mm, indicador de impacto, equipado i-Safe.Zona aljibes PCI</t>
  </si>
  <si>
    <t>PCI Aljibe. Pletina de anclaje inox. instalada en parte superior de muro y de anticaídas autoretráctil  6m de autonomía Protecta Rebel, funda protectora, placa indicativa y cordino de aproximación. Comprobación la resistencia de los anclajes con máquina de testar.</t>
  </si>
  <si>
    <t xml:space="preserve">PCI Aljibe.Puntos de anclaje fijos inox. Instalados en forjado de hormigón con anclajes, varilla inox m12 Garsansianor., tornillería de seguridad inox. y placa indicativa. Comprobación de resistencia de los anclajes mediante máquina de testar. </t>
  </si>
  <si>
    <t>Jaula muelle IPM: escalera de bajada: Pletina anclaje inox. superior muro inox. con autoretráctil 6m cable Protecta Rebel Pletina, funda protectora, placa indicativa y cordino de aproximación. Comprobación de la resistencia de los anclajes con máquina de testar.</t>
  </si>
  <si>
    <t>Cuadro Auditorio A IPM Escalera de bajada y subida: 10 m y 20 m (Pletina de anclaje inox. instalada en parte superior de muro y autoretráctil con cable Prtecta Rebel de 10m y 20m autonomía,  placa indicativa y cordino de aproximación. (Comprobación de la resistencia de los anclajes con máquina de testar).</t>
  </si>
  <si>
    <t>Sótano 6 Zona norte, escalera subida a compuertas (Auditorio B) escalera de bajada:Pletina anclaje inox en parte superior de muro y autoretractil Protecta Rebel con autonomia 6 m cable de 6m de autonomía, funda protectora, placa indicativa y cordino de aproximación. (Comprobación de la resistencia de los anclajes con máquina de testar).</t>
  </si>
  <si>
    <t xml:space="preserve">Anticaídas retráctiles de 3 metros </t>
  </si>
  <si>
    <t>Planta -1 zona sur T3: Pletina anclaje inox. superior muro inox. con autoretráctil 6m cable Protecta Rebel Pletina, funda protectora, placa indicativa y cordino de aproximación. Comprobación de la resistencia de los anclajes con máquina de testar.</t>
  </si>
  <si>
    <t>Planta 2ª a 1ª T3 zona norte IPM. Línea de vida vertical en escalera Pletina anclaje inox. superior muro inox. con autoretráctil 6m cable Protecta Rebel Pletina, funda protectora, placa indicativa y cordino de aproximación. Comprobación de la resistencia de los anclajes con máquina de testar.</t>
  </si>
  <si>
    <t>Planta -7 Sala bombas fecales:Puntos anclaje Garsansianor BIG M12 fijos inox. Comprobacion con maquina testar</t>
  </si>
  <si>
    <t>Sala PCI IPM: Puntos anclaje Garsansianor BIG M12 fijos inox. Comprobacion maquina testar</t>
  </si>
  <si>
    <r>
      <t xml:space="preserve">2108412 - Anclaje móvil </t>
    </r>
    <r>
      <rPr>
        <b/>
        <sz val="11"/>
        <color theme="1"/>
        <rFont val="Calibri"/>
        <family val="2"/>
        <scheme val="minor"/>
      </rPr>
      <t>cantidad 2 und</t>
    </r>
  </si>
  <si>
    <r>
      <t xml:space="preserve">1200107 - Línea de vida horizontal temporal "proline" de 20m de cinta. </t>
    </r>
    <r>
      <rPr>
        <b/>
        <sz val="11"/>
        <color theme="1"/>
        <rFont val="Calibri"/>
        <family val="2"/>
        <scheme val="minor"/>
      </rPr>
      <t>Cantidad 1 und</t>
    </r>
  </si>
  <si>
    <t>Línea de vida de 8m en techo de AUDITORIO SUR, retención anticaídas Overhead horizontal EN 795:2012 Tipo C - CEN TS 16415:2013 Tipo C que cumple con los requisitos OSHA 1926.502, con testigo anticaída, en columnas de volteador. Incluidos 2 uds. extremos de postes adaptadores necesarios, fijados a forjado de hormigón (techo) y comprobación de resistencia de los anclajes mediante máquina de testar</t>
  </si>
  <si>
    <t>1161609/10/11/1112903 - Arnés anticaídas S/C</t>
  </si>
  <si>
    <t>MANTENIMIENTO EQUIPOS PALACIO IPM</t>
  </si>
  <si>
    <t>EQUIPO</t>
  </si>
  <si>
    <t xml:space="preserve"> MANTENIMIENTO PREVENTIVO DE EQUIPOS AÑO 2024 (inicio  del mantenimiento 01/01/2024)</t>
  </si>
  <si>
    <t xml:space="preserve"> MANTENIMIENTO PREVENTIVO DE EQUIPOS AÑO 2024 (inicio  del mantenimiento 01/09/2024)</t>
  </si>
  <si>
    <t>TOTAL MANTENIMIENTO EQUIPOS AÑO 2024</t>
  </si>
  <si>
    <t xml:space="preserve"> MANTENIMIENTO PREVENTIVO DE EQUIPOS AÑO 2025 </t>
  </si>
  <si>
    <t xml:space="preserve"> MANTENIMIENTO PREVENTIVO DE EQUIPOS SUMINISTRADOS A INICIOS DE CONTRATO</t>
  </si>
  <si>
    <t>Arnés rescate con cinta, punto de sujeción frontal y posterior, cintas salvamento por elevación, ajuste hombros, piernas y tórax, hebillas, cubierta para etiqueta, con indicador de caída. Incluido triángulo de elevación para uso junto arnés KF71201466. Ubicación Aljibe PCI</t>
  </si>
  <si>
    <t>Polipasto de cuerda para rescate ALF 3:1, elevación de personas con 10 metros de autonomía. Ubicación Aljibe PCI</t>
  </si>
  <si>
    <t>MANTENIMIENTO EQUIPOS RECINTO IFEMA</t>
  </si>
  <si>
    <t>TOTAL OFERTADO, MANTENIMIENTO PREVENTIVO AÑOS 2024, 2025 Y 2026 RECINTO IFEMA</t>
  </si>
  <si>
    <t xml:space="preserve">EQUIPOS A SUMINISTRAR EN EL RECINTO </t>
  </si>
  <si>
    <t xml:space="preserve">TOTAL SUMINISTRO, INSTALACIÓN Y CERTIFICACIÓN, IVA EXCLUIDO </t>
  </si>
  <si>
    <t>PARTIDA DE REPARACIONES RECINTO</t>
  </si>
  <si>
    <t>TOTAL MANTENIMIENTO  DE EQUIPOS SUMINISTRADOS A INICIOS DE CONTRATO</t>
  </si>
  <si>
    <t xml:space="preserve">PARTIDA DE OBRAS DE MEJORAS RECINTO </t>
  </si>
  <si>
    <t>TOTAL OFERTADO, MANTENIMIENTO PREVENTIVO AÑOS 2024, 2025 Y 2026 PALACIO IFEMA</t>
  </si>
  <si>
    <t>EQUIPOS A SUMINISTRAR EN EL PALACIO IFEMA</t>
  </si>
  <si>
    <t>PARTIDA DE REPARACIONES PALACIO IFEMA</t>
  </si>
  <si>
    <t>PARTIDA DE OBRAS DE MEJORAS PALACIO IFEMA</t>
  </si>
  <si>
    <r>
      <t xml:space="preserve">Rebel cincha 25 mm, 3m de longitud, apertura 17 mm mosquetón AJ565. </t>
    </r>
    <r>
      <rPr>
        <sz val="11"/>
        <rFont val="Calibri"/>
        <family val="2"/>
        <scheme val="minor"/>
      </rPr>
      <t>AUDITORIO SUR</t>
    </r>
  </si>
  <si>
    <r>
      <t xml:space="preserve">Carro móvil 8 mm linea de vida. </t>
    </r>
    <r>
      <rPr>
        <sz val="11"/>
        <rFont val="Calibri"/>
        <family val="2"/>
        <scheme val="minor"/>
      </rPr>
      <t>AUDITORIO SUR</t>
    </r>
  </si>
  <si>
    <r>
      <t>Autoretráctil Protecta Rebel  6m autonomia (línea de vida Auditorio Sur).</t>
    </r>
    <r>
      <rPr>
        <sz val="11"/>
        <rFont val="Calibri"/>
        <family val="2"/>
        <scheme val="minor"/>
      </rPr>
      <t xml:space="preserve"> AUDITORIO SUR</t>
    </r>
  </si>
  <si>
    <r>
      <t xml:space="preserve">Poste +2 con pletina de anclaje y línea de vida autoretráctil  Protexcta Rebel 6m autonomía, cordino de aproximación. </t>
    </r>
    <r>
      <rPr>
        <sz val="11"/>
        <rFont val="Calibri"/>
        <family val="2"/>
        <scheme val="minor"/>
      </rPr>
      <t>ALMACÉN GENERAL (acceso autónomo envíos y almacén)</t>
    </r>
  </si>
  <si>
    <r>
      <t xml:space="preserve">Puntos de anclaje Garsansianor BIG M12 fijos inox. Con  línea vida autoretráctil cinta Protecta Rebel 6m autonomía y conector de seguridad VR, cordino de aproximación.
</t>
    </r>
    <r>
      <rPr>
        <sz val="11"/>
        <rFont val="Calibri"/>
        <family val="2"/>
        <scheme val="minor"/>
      </rPr>
      <t>RECINTO ALTILLOS ALMACENES: Feriales (2), Oficios (2) y Pabellón 9 y 10(1+1)</t>
    </r>
    <r>
      <rPr>
        <sz val="11"/>
        <color theme="1"/>
        <rFont val="Calibri"/>
        <family val="2"/>
        <scheme val="minor"/>
      </rPr>
      <t xml:space="preserve">
</t>
    </r>
  </si>
  <si>
    <t>PRECIO UNITARIO MÁXIMO DE LICITACIÓN IVA EXCLUIDO (€)</t>
  </si>
  <si>
    <t>PRECIO UNITARIO OFERTADO DE LICITACIÓN IVA EXCLUIDO (€)</t>
  </si>
  <si>
    <t>PRECIO TOTAL OFERTADO DE LICITACIÓN IVA EXCLUIDO (€)</t>
  </si>
  <si>
    <t>PRECIO UNITARIO OFERTADO DE LICITACIÓN IVA EXCLUIDO(€)</t>
  </si>
  <si>
    <t>ANEXO IX -B</t>
  </si>
  <si>
    <t>(Este anexo cumplimentado por el licitador se deberá incluir en el Sobre o archivo electrónico nº 3)</t>
  </si>
  <si>
    <r>
      <t xml:space="preserve">    				</t>
    </r>
    <r>
      <rPr>
        <b/>
        <sz val="11"/>
        <color theme="1"/>
        <rFont val="Calibri"/>
        <family val="2"/>
        <scheme val="minor"/>
      </rPr>
      <t>DESGLOSE DE PRECIOS UNITARIOS</t>
    </r>
  </si>
  <si>
    <t xml:space="preserve">  En ..........................., ........ de .............................. de 20...</t>
  </si>
  <si>
    <t xml:space="preserve">                      </t>
  </si>
  <si>
    <t xml:space="preserve">                          </t>
  </si>
  <si>
    <t>EL IMPORTE TOTAL OFERTADO EN ESTE ANEXO DEBE COINCIDIR CON EL IMPORTE REFLEJADO EN EL MODELO ANEXO IX A “MODELO DE OFERTA ECONÓMICA.”</t>
  </si>
  <si>
    <t>EL IMPORTE DE LAS PARTIDAS: REPARACIONES – INCIDENCIAS, Y LA DE OBRAS DE MEJORAS, ES FIJO Y NO LICITABLE, CORRESPONDE A TRABAJOS, A DEMANDA DE IFEMA. FORMA PARTE DEL PRESUPUESTO MÁXIMO DE LICITACIÓN.</t>
  </si>
  <si>
    <t>AMBAS PARTIDAS CORRESPONDEN A TRABAJOS A DEMANDA DE IFEMA, POR LO QUE EL PRECIO QUE FINALMENTE SE ABONE SERA EL QUE RESULTE DE LAS PRESTACIONES REALMENTE EJECUTADAS.</t>
  </si>
  <si>
    <t>LA HOJA EXCEL ESTA PROTEGIDA  Y CONTIENE FORMULAS, SOLO DEBERA INGRESAR LOS PRECIOS UNITARIOS OFERTADOS</t>
  </si>
  <si>
    <r>
      <rPr>
        <b/>
        <sz val="11"/>
        <color theme="1"/>
        <rFont val="Calibri"/>
        <family val="2"/>
        <scheme val="minor"/>
      </rPr>
      <t>TOTAL OFERTADO, IVA EXCLUIDO</t>
    </r>
    <r>
      <rPr>
        <sz val="11"/>
        <color theme="1"/>
        <rFont val="Calibri"/>
        <family val="2"/>
        <scheme val="minor"/>
      </rPr>
      <t>: (TOTAL OFERTADO SUMINISTRO Y MANTENIMIENTO RECINTO IFEMA) + (TOTAL OFERTADO SUMINISTRO Y MANTENIMIENTO RECINTO IFEMA)</t>
    </r>
  </si>
  <si>
    <t>TOTAL OFERTADO SUMINISTRO Y MANTENIMIENTO RECINTO IFEMA (inlcuye partidas reparaciones, incidencia y obras)</t>
  </si>
  <si>
    <t>TOTAL OFERTADO SUMINISTRO Y MANTENIMIENTO PALACIO IFEMA (inlcuye partidas reparaciones, incidencia y obras)</t>
  </si>
  <si>
    <t>TOTAL MANTENIMIENTO EQUIPOS AÑOS 2025 Y 2026: (TOTAL MANTENIMIENTO EQUIPOS AÑO 2024 (*)) + (TOTAL MANTENIMIENTO DE EQUIPOS SUMINISTRADOS)  X 2 AÑOS
(*):Se aplican los precios unitarios ofertados para el año 2024</t>
  </si>
  <si>
    <t>TOTAL MANTENIMIENTO  DE EQUIPOS SUMINISTRADOS A INICIO DE CONTRATO</t>
  </si>
  <si>
    <t>UNIDADES
(AÑOS)</t>
  </si>
  <si>
    <t>UNIDADES 
(AÑOS)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</si>
</sst>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quot;€&quot;"/>
    <numFmt numFmtId="165" formatCode="#,##0\ &quot;€&quot;"/>
  </numFmts>
  <fonts count="6" x14ac:knownFonts="1">
    <font>
      <sz val="11"/>
      <color theme="1"/>
      <name val="Calibri"/>
      <family val="2"/>
      <scheme val="minor"/>
    </font>
    <font>
      <b/>
      <sz val="11"/>
      <color theme="1"/>
      <name val="Calibri"/>
      <family val="2"/>
      <scheme val="minor"/>
    </font>
    <font>
      <sz val="11"/>
      <name val="Calibri"/>
      <family val="2"/>
      <scheme val="minor"/>
    </font>
    <font>
      <b/>
      <sz val="16"/>
      <color theme="1"/>
      <name val="Calibri"/>
      <family val="2"/>
      <scheme val="minor"/>
    </font>
    <font>
      <b/>
      <sz val="11"/>
      <color theme="1"/>
      <name val="Barlow"/>
    </font>
    <font>
      <sz val="11"/>
      <color theme="1"/>
      <name val="Barlow"/>
    </font>
  </fonts>
  <fills count="11">
    <fill>
      <patternFill patternType="none"/>
    </fill>
    <fill>
      <patternFill patternType="gray125"/>
    </fill>
    <fill>
      <patternFill patternType="solid">
        <fgColor theme="0"/>
        <bgColor rgb="FFCCCCFF"/>
      </patternFill>
    </fill>
    <fill>
      <patternFill patternType="solid">
        <fgColor theme="0"/>
        <bgColor indexed="64"/>
      </patternFill>
    </fill>
    <fill>
      <patternFill patternType="solid">
        <fgColor theme="9" tint="0.39997558519241921"/>
        <bgColor indexed="64"/>
      </patternFill>
    </fill>
    <fill>
      <patternFill patternType="solid">
        <fgColor theme="2"/>
        <bgColor indexed="64"/>
      </patternFill>
    </fill>
    <fill>
      <patternFill patternType="solid">
        <fgColor theme="4" tint="0.79998168889431442"/>
        <bgColor rgb="FFCCCCFF"/>
      </patternFill>
    </fill>
    <fill>
      <patternFill patternType="solid">
        <fgColor theme="4" tint="0.79998168889431442"/>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rgb="FFFFFF0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top style="thin">
        <color auto="1"/>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auto="1"/>
      </right>
      <top style="thin">
        <color auto="1"/>
      </top>
      <bottom/>
      <diagonal/>
    </border>
    <border>
      <left style="medium">
        <color indexed="64"/>
      </left>
      <right/>
      <top style="thin">
        <color auto="1"/>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00">
    <xf numFmtId="0" fontId="0" fillId="0" borderId="0" xfId="0"/>
    <xf numFmtId="0" fontId="5" fillId="0" borderId="0" xfId="0" applyFont="1"/>
    <xf numFmtId="0" fontId="4" fillId="0" borderId="0" xfId="0" applyFont="1" applyAlignment="1">
      <alignment vertical="center" wrapText="1"/>
    </xf>
    <xf numFmtId="0" fontId="0" fillId="3" borderId="0" xfId="0" applyFill="1"/>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8" borderId="20" xfId="0" applyFont="1" applyFill="1" applyBorder="1" applyAlignment="1">
      <alignment horizontal="center" vertical="center" wrapText="1"/>
    </xf>
    <xf numFmtId="49" fontId="0" fillId="2" borderId="12" xfId="0" applyNumberFormat="1" applyFill="1" applyBorder="1" applyAlignment="1">
      <alignment horizontal="left" vertical="center" wrapText="1"/>
    </xf>
    <xf numFmtId="0" fontId="0" fillId="3" borderId="13" xfId="0" applyFill="1" applyBorder="1" applyAlignment="1">
      <alignment horizontal="left" vertical="center"/>
    </xf>
    <xf numFmtId="0" fontId="0" fillId="3" borderId="13" xfId="0" applyFill="1" applyBorder="1" applyAlignment="1">
      <alignment horizontal="left" vertical="center" wrapText="1"/>
    </xf>
    <xf numFmtId="0" fontId="0" fillId="3" borderId="13" xfId="0" applyFill="1" applyBorder="1" applyAlignment="1">
      <alignment horizontal="center" vertical="center"/>
    </xf>
    <xf numFmtId="4" fontId="0" fillId="3" borderId="13" xfId="0" applyNumberFormat="1" applyFill="1" applyBorder="1" applyAlignment="1">
      <alignment horizontal="center" vertical="center"/>
    </xf>
    <xf numFmtId="4" fontId="0" fillId="3" borderId="21" xfId="0" applyNumberFormat="1" applyFill="1" applyBorder="1" applyAlignment="1">
      <alignment horizontal="center" vertical="center"/>
    </xf>
    <xf numFmtId="49" fontId="0" fillId="2" borderId="2" xfId="0" applyNumberFormat="1" applyFill="1" applyBorder="1" applyAlignment="1">
      <alignment horizontal="left" vertical="center" wrapText="1"/>
    </xf>
    <xf numFmtId="0" fontId="0" fillId="3" borderId="1" xfId="0" applyFill="1" applyBorder="1" applyAlignment="1">
      <alignment horizontal="left" vertical="center"/>
    </xf>
    <xf numFmtId="0" fontId="0" fillId="3" borderId="1" xfId="0" applyFill="1" applyBorder="1" applyAlignment="1">
      <alignment horizontal="left" vertical="center" wrapText="1"/>
    </xf>
    <xf numFmtId="0" fontId="0" fillId="3" borderId="1" xfId="0" applyFill="1" applyBorder="1" applyAlignment="1">
      <alignment horizontal="center" vertical="center"/>
    </xf>
    <xf numFmtId="4" fontId="0" fillId="3" borderId="1" xfId="0" applyNumberFormat="1" applyFill="1" applyBorder="1" applyAlignment="1">
      <alignment horizontal="center" vertical="center"/>
    </xf>
    <xf numFmtId="4" fontId="0" fillId="3" borderId="22" xfId="0" applyNumberFormat="1" applyFill="1" applyBorder="1" applyAlignment="1">
      <alignment horizontal="center" vertical="center"/>
    </xf>
    <xf numFmtId="0" fontId="0" fillId="3" borderId="2" xfId="0" applyFill="1" applyBorder="1" applyAlignment="1">
      <alignment horizontal="left" vertical="center"/>
    </xf>
    <xf numFmtId="0" fontId="0" fillId="3" borderId="2" xfId="0" applyFill="1" applyBorder="1" applyAlignment="1">
      <alignment horizontal="left" vertical="center" wrapText="1"/>
    </xf>
    <xf numFmtId="0" fontId="0" fillId="3" borderId="6" xfId="0" applyFill="1" applyBorder="1" applyAlignment="1">
      <alignment horizontal="left" vertical="center" wrapText="1"/>
    </xf>
    <xf numFmtId="4" fontId="0" fillId="3" borderId="6" xfId="0" applyNumberFormat="1" applyFill="1" applyBorder="1" applyAlignment="1">
      <alignment horizontal="center" vertical="center"/>
    </xf>
    <xf numFmtId="0" fontId="0" fillId="3" borderId="6" xfId="0" applyFill="1" applyBorder="1" applyAlignment="1">
      <alignment horizontal="center" vertical="center"/>
    </xf>
    <xf numFmtId="4" fontId="0" fillId="3" borderId="26" xfId="0" applyNumberFormat="1" applyFill="1" applyBorder="1" applyAlignment="1">
      <alignment horizontal="center" vertical="center"/>
    </xf>
    <xf numFmtId="0" fontId="0" fillId="3" borderId="23" xfId="0" applyFill="1" applyBorder="1" applyAlignment="1">
      <alignment horizontal="left" vertical="center" wrapText="1"/>
    </xf>
    <xf numFmtId="0" fontId="0" fillId="3" borderId="24" xfId="0" applyFill="1" applyBorder="1" applyAlignment="1">
      <alignment horizontal="left" vertical="center" wrapText="1"/>
    </xf>
    <xf numFmtId="0" fontId="2" fillId="3" borderId="1" xfId="0" applyFont="1" applyFill="1" applyBorder="1" applyAlignment="1">
      <alignment vertical="center" wrapText="1"/>
    </xf>
    <xf numFmtId="0" fontId="1" fillId="5" borderId="16" xfId="0" applyFont="1" applyFill="1" applyBorder="1" applyAlignment="1">
      <alignment horizontal="center" vertical="center" wrapText="1"/>
    </xf>
    <xf numFmtId="0" fontId="1" fillId="5" borderId="11" xfId="0" applyFont="1" applyFill="1" applyBorder="1" applyAlignment="1">
      <alignment horizontal="center" vertical="center" wrapText="1"/>
    </xf>
    <xf numFmtId="4" fontId="0" fillId="0" borderId="13" xfId="0" applyNumberFormat="1" applyBorder="1" applyAlignment="1">
      <alignment horizontal="center" vertical="center"/>
    </xf>
    <xf numFmtId="4" fontId="0" fillId="0" borderId="1" xfId="0" applyNumberFormat="1" applyBorder="1" applyAlignment="1">
      <alignment horizontal="center" vertical="center"/>
    </xf>
    <xf numFmtId="4" fontId="0" fillId="0" borderId="6" xfId="0" applyNumberFormat="1" applyBorder="1" applyAlignment="1">
      <alignment horizontal="center" vertical="center"/>
    </xf>
    <xf numFmtId="4" fontId="0" fillId="7" borderId="39" xfId="0" applyNumberFormat="1" applyFill="1" applyBorder="1" applyAlignment="1">
      <alignment horizontal="center" vertical="center"/>
    </xf>
    <xf numFmtId="0" fontId="0" fillId="9" borderId="16" xfId="0" applyFill="1" applyBorder="1" applyAlignment="1">
      <alignment horizontal="center" vertical="center" wrapText="1"/>
    </xf>
    <xf numFmtId="4" fontId="0" fillId="9" borderId="16" xfId="0" applyNumberFormat="1" applyFill="1" applyBorder="1" applyAlignment="1">
      <alignment horizontal="center" vertical="center" wrapText="1"/>
    </xf>
    <xf numFmtId="4" fontId="0" fillId="9" borderId="17" xfId="0" applyNumberFormat="1" applyFill="1" applyBorder="1" applyAlignment="1">
      <alignment horizontal="center" vertical="center"/>
    </xf>
    <xf numFmtId="4" fontId="0" fillId="9" borderId="11" xfId="0" applyNumberFormat="1" applyFill="1" applyBorder="1" applyAlignment="1">
      <alignment horizontal="center" vertical="center"/>
    </xf>
    <xf numFmtId="0" fontId="0" fillId="0" borderId="13" xfId="0" applyBorder="1" applyAlignment="1">
      <alignment horizontal="center" vertical="center"/>
    </xf>
    <xf numFmtId="4" fontId="0" fillId="0" borderId="21" xfId="0" applyNumberFormat="1" applyBorder="1" applyAlignment="1">
      <alignment horizontal="center" vertical="center"/>
    </xf>
    <xf numFmtId="0" fontId="0" fillId="0" borderId="1" xfId="0" applyBorder="1" applyAlignment="1">
      <alignment horizontal="center" vertical="center"/>
    </xf>
    <xf numFmtId="4" fontId="0" fillId="0" borderId="22" xfId="0" applyNumberFormat="1" applyBorder="1" applyAlignment="1">
      <alignment horizontal="center" vertical="center"/>
    </xf>
    <xf numFmtId="0" fontId="0" fillId="0" borderId="6" xfId="0" applyBorder="1" applyAlignment="1">
      <alignment horizontal="center" vertical="center"/>
    </xf>
    <xf numFmtId="4" fontId="0" fillId="0" borderId="26" xfId="0" applyNumberFormat="1" applyBorder="1" applyAlignment="1">
      <alignment horizontal="center" vertical="center"/>
    </xf>
    <xf numFmtId="0" fontId="0" fillId="7" borderId="4" xfId="0" applyFill="1" applyBorder="1" applyAlignment="1">
      <alignment horizontal="center" vertical="center"/>
    </xf>
    <xf numFmtId="4" fontId="0" fillId="7" borderId="4" xfId="0" applyNumberFormat="1" applyFill="1" applyBorder="1" applyAlignment="1">
      <alignment horizontal="center" vertical="center"/>
    </xf>
    <xf numFmtId="4" fontId="0" fillId="7" borderId="5" xfId="0" applyNumberFormat="1" applyFill="1" applyBorder="1" applyAlignment="1">
      <alignment horizontal="center" vertical="center"/>
    </xf>
    <xf numFmtId="0" fontId="0" fillId="7" borderId="16" xfId="0" applyFill="1" applyBorder="1" applyAlignment="1">
      <alignment horizontal="center" vertical="center"/>
    </xf>
    <xf numFmtId="4" fontId="0" fillId="7" borderId="16" xfId="0" applyNumberFormat="1" applyFill="1" applyBorder="1" applyAlignment="1">
      <alignment horizontal="center" vertical="center"/>
    </xf>
    <xf numFmtId="4" fontId="0" fillId="7" borderId="11" xfId="0" applyNumberFormat="1" applyFill="1" applyBorder="1" applyAlignment="1">
      <alignment horizontal="center" vertical="center"/>
    </xf>
    <xf numFmtId="164" fontId="0" fillId="0" borderId="0" xfId="0" applyNumberFormat="1"/>
    <xf numFmtId="0" fontId="1" fillId="5" borderId="17" xfId="0" applyFont="1" applyFill="1" applyBorder="1" applyAlignment="1">
      <alignment horizontal="center" vertical="center"/>
    </xf>
    <xf numFmtId="0" fontId="1" fillId="5" borderId="16" xfId="0" applyFont="1" applyFill="1" applyBorder="1" applyAlignment="1">
      <alignment horizontal="center" vertical="center"/>
    </xf>
    <xf numFmtId="0" fontId="0" fillId="0" borderId="13" xfId="0" applyBorder="1" applyAlignment="1">
      <alignment vertical="center" wrapText="1"/>
    </xf>
    <xf numFmtId="0" fontId="0" fillId="0" borderId="1" xfId="0" applyBorder="1" applyAlignment="1">
      <alignment vertical="center" wrapText="1"/>
    </xf>
    <xf numFmtId="0" fontId="0" fillId="0" borderId="1" xfId="0" applyBorder="1" applyAlignment="1">
      <alignment vertical="center"/>
    </xf>
    <xf numFmtId="49" fontId="0" fillId="0" borderId="2" xfId="0" applyNumberFormat="1" applyBorder="1" applyAlignment="1">
      <alignment horizontal="left" vertical="center" wrapText="1"/>
    </xf>
    <xf numFmtId="0" fontId="0" fillId="0" borderId="2" xfId="0" applyBorder="1" applyAlignment="1">
      <alignment horizontal="left" vertical="center"/>
    </xf>
    <xf numFmtId="0" fontId="0" fillId="0" borderId="1" xfId="0" applyBorder="1" applyAlignment="1">
      <alignment horizontal="left" vertical="center"/>
    </xf>
    <xf numFmtId="0" fontId="0" fillId="0" borderId="1" xfId="0" applyBorder="1" applyAlignment="1">
      <alignment horizontal="left" vertical="center" wrapText="1"/>
    </xf>
    <xf numFmtId="49" fontId="0" fillId="0" borderId="2" xfId="0" applyNumberFormat="1" applyBorder="1" applyAlignment="1">
      <alignment vertical="center" wrapText="1"/>
    </xf>
    <xf numFmtId="0" fontId="0" fillId="0" borderId="1" xfId="0" applyBorder="1" applyAlignment="1">
      <alignment wrapText="1"/>
    </xf>
    <xf numFmtId="49" fontId="0" fillId="0" borderId="1" xfId="0" applyNumberFormat="1" applyBorder="1" applyAlignment="1">
      <alignment horizontal="left" vertical="center"/>
    </xf>
    <xf numFmtId="0" fontId="0" fillId="0" borderId="1" xfId="0" applyBorder="1"/>
    <xf numFmtId="0" fontId="1" fillId="8" borderId="36" xfId="0" applyFont="1" applyFill="1" applyBorder="1" applyAlignment="1">
      <alignment horizontal="center" vertical="center" wrapText="1"/>
    </xf>
    <xf numFmtId="0" fontId="0" fillId="9" borderId="37" xfId="0" applyFill="1" applyBorder="1" applyAlignment="1">
      <alignment horizontal="center" vertical="center"/>
    </xf>
    <xf numFmtId="4" fontId="0" fillId="9" borderId="16" xfId="0" applyNumberFormat="1" applyFill="1" applyBorder="1" applyAlignment="1">
      <alignment horizontal="center" vertical="center"/>
    </xf>
    <xf numFmtId="0" fontId="5" fillId="3" borderId="0" xfId="0" applyFont="1" applyFill="1"/>
    <xf numFmtId="4" fontId="0" fillId="10" borderId="13" xfId="0" applyNumberFormat="1" applyFill="1" applyBorder="1" applyAlignment="1" applyProtection="1">
      <alignment horizontal="center" vertical="center"/>
      <protection locked="0"/>
    </xf>
    <xf numFmtId="4" fontId="0" fillId="10" borderId="1" xfId="0" applyNumberFormat="1" applyFill="1" applyBorder="1" applyAlignment="1" applyProtection="1">
      <alignment horizontal="center" vertical="center"/>
      <protection locked="0"/>
    </xf>
    <xf numFmtId="4" fontId="0" fillId="10" borderId="6" xfId="0" applyNumberFormat="1" applyFill="1" applyBorder="1" applyAlignment="1" applyProtection="1">
      <alignment horizontal="center" vertical="center"/>
      <protection locked="0"/>
    </xf>
    <xf numFmtId="0" fontId="4" fillId="3" borderId="0" xfId="0" applyFont="1" applyFill="1" applyAlignment="1">
      <alignment horizontal="center" vertical="center" wrapText="1"/>
    </xf>
    <xf numFmtId="49" fontId="0" fillId="2" borderId="29" xfId="0" applyNumberFormat="1" applyFill="1" applyBorder="1" applyAlignment="1">
      <alignment horizontal="center" vertical="center" wrapText="1"/>
    </xf>
    <xf numFmtId="49" fontId="0" fillId="2" borderId="30" xfId="0" applyNumberFormat="1" applyFill="1" applyBorder="1" applyAlignment="1">
      <alignment horizontal="center" vertical="center" wrapText="1"/>
    </xf>
    <xf numFmtId="49" fontId="0" fillId="2" borderId="31" xfId="0" applyNumberFormat="1" applyFill="1" applyBorder="1" applyAlignment="1">
      <alignment horizontal="center" vertical="center" wrapText="1"/>
    </xf>
    <xf numFmtId="49" fontId="0" fillId="2" borderId="28" xfId="0" applyNumberFormat="1" applyFill="1" applyBorder="1" applyAlignment="1">
      <alignment horizontal="left" vertical="center" wrapText="1"/>
    </xf>
    <xf numFmtId="49" fontId="0" fillId="2" borderId="7" xfId="0" applyNumberFormat="1" applyFill="1" applyBorder="1" applyAlignment="1">
      <alignment horizontal="left" vertical="center" wrapText="1"/>
    </xf>
    <xf numFmtId="49" fontId="0" fillId="2" borderId="8" xfId="0" applyNumberFormat="1" applyFill="1" applyBorder="1" applyAlignment="1">
      <alignment horizontal="left" vertical="center" wrapText="1"/>
    </xf>
    <xf numFmtId="49" fontId="0" fillId="2" borderId="34" xfId="0" applyNumberFormat="1" applyFill="1" applyBorder="1" applyAlignment="1">
      <alignment horizontal="left" vertical="center" wrapText="1"/>
    </xf>
    <xf numFmtId="49" fontId="0" fillId="2" borderId="9" xfId="0" applyNumberFormat="1" applyFill="1" applyBorder="1" applyAlignment="1">
      <alignment horizontal="left" vertical="center" wrapText="1"/>
    </xf>
    <xf numFmtId="49" fontId="0" fillId="2" borderId="10" xfId="0" applyNumberFormat="1" applyFill="1" applyBorder="1" applyAlignment="1">
      <alignment horizontal="left" vertical="center" wrapText="1"/>
    </xf>
    <xf numFmtId="0" fontId="1" fillId="8" borderId="15" xfId="0" applyFont="1" applyFill="1" applyBorder="1" applyAlignment="1">
      <alignment horizontal="center" vertical="center"/>
    </xf>
    <xf numFmtId="0" fontId="1" fillId="8" borderId="14" xfId="0" applyFont="1" applyFill="1" applyBorder="1" applyAlignment="1">
      <alignment horizontal="center" vertical="center"/>
    </xf>
    <xf numFmtId="0" fontId="1" fillId="4" borderId="15" xfId="0" applyFont="1" applyFill="1" applyBorder="1" applyAlignment="1">
      <alignment horizontal="center" vertical="center"/>
    </xf>
    <xf numFmtId="0" fontId="1" fillId="4" borderId="14" xfId="0" applyFont="1" applyFill="1" applyBorder="1" applyAlignment="1">
      <alignment horizontal="center" vertical="center"/>
    </xf>
    <xf numFmtId="0" fontId="1" fillId="4" borderId="20" xfId="0" applyFont="1" applyFill="1" applyBorder="1" applyAlignment="1">
      <alignment horizontal="center" vertical="center"/>
    </xf>
    <xf numFmtId="0" fontId="1" fillId="5" borderId="15" xfId="0" applyFont="1" applyFill="1" applyBorder="1" applyAlignment="1">
      <alignment horizontal="center" vertical="center" wrapText="1"/>
    </xf>
    <xf numFmtId="0" fontId="1" fillId="5" borderId="14" xfId="0" applyFont="1" applyFill="1" applyBorder="1" applyAlignment="1">
      <alignment horizontal="center" vertical="center" wrapText="1"/>
    </xf>
    <xf numFmtId="0" fontId="1" fillId="5" borderId="18" xfId="0" applyFont="1" applyFill="1" applyBorder="1" applyAlignment="1">
      <alignment horizontal="center" vertical="center" wrapText="1"/>
    </xf>
    <xf numFmtId="49" fontId="0" fillId="6" borderId="25" xfId="0" applyNumberFormat="1" applyFill="1" applyBorder="1" applyAlignment="1">
      <alignment horizontal="left" vertical="center" wrapText="1"/>
    </xf>
    <xf numFmtId="49" fontId="0" fillId="6" borderId="35" xfId="0" applyNumberFormat="1" applyFill="1" applyBorder="1" applyAlignment="1">
      <alignment horizontal="left" vertical="center" wrapText="1"/>
    </xf>
    <xf numFmtId="49" fontId="0" fillId="6" borderId="37" xfId="0" applyNumberFormat="1" applyFill="1" applyBorder="1" applyAlignment="1">
      <alignment horizontal="left" vertical="center" wrapText="1"/>
    </xf>
    <xf numFmtId="0" fontId="1" fillId="5" borderId="3" xfId="0" applyFont="1" applyFill="1" applyBorder="1" applyAlignment="1">
      <alignment horizontal="left" vertical="center" wrapText="1"/>
    </xf>
    <xf numFmtId="0" fontId="1" fillId="5" borderId="4" xfId="0" applyFont="1" applyFill="1" applyBorder="1" applyAlignment="1">
      <alignment horizontal="left" vertical="center" wrapText="1"/>
    </xf>
    <xf numFmtId="4" fontId="0" fillId="5" borderId="4" xfId="0" applyNumberFormat="1" applyFill="1" applyBorder="1" applyAlignment="1">
      <alignment horizontal="center" vertical="center"/>
    </xf>
    <xf numFmtId="4" fontId="0" fillId="5" borderId="5" xfId="0" applyNumberFormat="1" applyFill="1" applyBorder="1" applyAlignment="1">
      <alignment horizontal="center" vertical="center"/>
    </xf>
    <xf numFmtId="0" fontId="0" fillId="0" borderId="1" xfId="0" applyBorder="1" applyAlignment="1">
      <alignment horizontal="center" vertical="center"/>
    </xf>
    <xf numFmtId="49" fontId="0" fillId="0" borderId="2" xfId="0" applyNumberFormat="1" applyBorder="1" applyAlignment="1">
      <alignment horizontal="center" vertical="center" wrapText="1"/>
    </xf>
    <xf numFmtId="0" fontId="0" fillId="0" borderId="2" xfId="0" applyBorder="1" applyAlignment="1">
      <alignment horizontal="left" wrapText="1"/>
    </xf>
    <xf numFmtId="0" fontId="0" fillId="0" borderId="1" xfId="0" applyBorder="1" applyAlignment="1">
      <alignment horizontal="left" wrapText="1"/>
    </xf>
    <xf numFmtId="0" fontId="3" fillId="4" borderId="15" xfId="0" applyFont="1" applyFill="1" applyBorder="1" applyAlignment="1">
      <alignment horizontal="center" vertical="center"/>
    </xf>
    <xf numFmtId="0" fontId="3" fillId="4" borderId="14" xfId="0" applyFont="1" applyFill="1" applyBorder="1" applyAlignment="1">
      <alignment horizontal="center" vertical="center"/>
    </xf>
    <xf numFmtId="0" fontId="3" fillId="4" borderId="20" xfId="0" applyFont="1" applyFill="1" applyBorder="1" applyAlignment="1">
      <alignment horizontal="center" vertical="center"/>
    </xf>
    <xf numFmtId="49" fontId="0" fillId="0" borderId="12" xfId="0" applyNumberFormat="1" applyBorder="1" applyAlignment="1">
      <alignment horizontal="center" vertical="center" wrapText="1"/>
    </xf>
    <xf numFmtId="0" fontId="0" fillId="0" borderId="13" xfId="0" applyBorder="1" applyAlignment="1">
      <alignment horizontal="center" vertical="center"/>
    </xf>
    <xf numFmtId="0" fontId="1" fillId="3" borderId="0" xfId="0" applyFont="1" applyFill="1" applyAlignment="1">
      <alignment horizontal="center"/>
    </xf>
    <xf numFmtId="0" fontId="0" fillId="3" borderId="0" xfId="0" applyFill="1" applyAlignment="1">
      <alignment horizontal="center"/>
    </xf>
    <xf numFmtId="0" fontId="0" fillId="3" borderId="38" xfId="0" applyFill="1" applyBorder="1" applyAlignment="1">
      <alignment horizontal="center" wrapText="1"/>
    </xf>
    <xf numFmtId="0" fontId="0" fillId="3" borderId="38" xfId="0" applyFill="1" applyBorder="1" applyAlignment="1">
      <alignment horizontal="center"/>
    </xf>
    <xf numFmtId="0" fontId="1" fillId="9" borderId="3" xfId="0" applyFont="1" applyFill="1" applyBorder="1" applyAlignment="1">
      <alignment horizontal="center" vertical="center"/>
    </xf>
    <xf numFmtId="0" fontId="1" fillId="9" borderId="4" xfId="0" applyFont="1" applyFill="1" applyBorder="1" applyAlignment="1">
      <alignment horizontal="center" vertical="center"/>
    </xf>
    <xf numFmtId="165" fontId="1" fillId="9" borderId="3" xfId="0" applyNumberFormat="1" applyFont="1" applyFill="1" applyBorder="1" applyAlignment="1">
      <alignment horizontal="center" vertical="center"/>
    </xf>
    <xf numFmtId="165" fontId="1" fillId="9" borderId="5" xfId="0" applyNumberFormat="1" applyFont="1" applyFill="1" applyBorder="1" applyAlignment="1">
      <alignment horizontal="center" vertical="center"/>
    </xf>
    <xf numFmtId="0" fontId="1" fillId="5" borderId="25" xfId="0" applyFont="1" applyFill="1" applyBorder="1" applyAlignment="1">
      <alignment horizontal="center" vertical="center"/>
    </xf>
    <xf numFmtId="0" fontId="1" fillId="5" borderId="35" xfId="0" applyFont="1" applyFill="1" applyBorder="1" applyAlignment="1">
      <alignment horizontal="center" vertical="center"/>
    </xf>
    <xf numFmtId="0" fontId="1" fillId="5" borderId="37" xfId="0" applyFont="1" applyFill="1" applyBorder="1" applyAlignment="1">
      <alignment horizontal="center" vertical="center"/>
    </xf>
    <xf numFmtId="49" fontId="0" fillId="2" borderId="29" xfId="0" applyNumberFormat="1" applyFill="1" applyBorder="1" applyAlignment="1">
      <alignment horizontal="left" vertical="center" wrapText="1"/>
    </xf>
    <xf numFmtId="49" fontId="0" fillId="2" borderId="30" xfId="0" applyNumberFormat="1" applyFill="1" applyBorder="1" applyAlignment="1">
      <alignment horizontal="left" vertical="center" wrapText="1"/>
    </xf>
    <xf numFmtId="49" fontId="0" fillId="2" borderId="31" xfId="0" applyNumberFormat="1" applyFill="1" applyBorder="1" applyAlignment="1">
      <alignment horizontal="left" vertical="center" wrapText="1"/>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0" fillId="3" borderId="6" xfId="0" applyFill="1" applyBorder="1" applyAlignment="1">
      <alignment horizontal="center" vertical="center" wrapText="1"/>
    </xf>
    <xf numFmtId="0" fontId="0" fillId="3" borderId="19" xfId="0" applyFill="1" applyBorder="1" applyAlignment="1">
      <alignment horizontal="center" vertical="center" wrapText="1"/>
    </xf>
    <xf numFmtId="0" fontId="0" fillId="3" borderId="6" xfId="0" applyFill="1" applyBorder="1" applyAlignment="1">
      <alignment horizontal="center" vertical="center"/>
    </xf>
    <xf numFmtId="0" fontId="0" fillId="3" borderId="19" xfId="0" applyFill="1" applyBorder="1" applyAlignment="1">
      <alignment horizontal="center" vertical="center"/>
    </xf>
    <xf numFmtId="4" fontId="0" fillId="3" borderId="6" xfId="0" applyNumberFormat="1" applyFill="1" applyBorder="1" applyAlignment="1">
      <alignment horizontal="center" vertical="center"/>
    </xf>
    <xf numFmtId="4" fontId="0" fillId="3" borderId="19" xfId="0" applyNumberFormat="1" applyFill="1" applyBorder="1" applyAlignment="1">
      <alignment horizontal="center" vertical="center"/>
    </xf>
    <xf numFmtId="4" fontId="0" fillId="10" borderId="6" xfId="0" applyNumberFormat="1" applyFill="1" applyBorder="1" applyAlignment="1" applyProtection="1">
      <alignment horizontal="center" vertical="center"/>
      <protection locked="0"/>
    </xf>
    <xf numFmtId="4" fontId="0" fillId="10" borderId="19" xfId="0" applyNumberFormat="1" applyFill="1" applyBorder="1" applyAlignment="1" applyProtection="1">
      <alignment horizontal="center" vertical="center"/>
      <protection locked="0"/>
    </xf>
    <xf numFmtId="4" fontId="0" fillId="3" borderId="26" xfId="0" applyNumberFormat="1" applyFill="1" applyBorder="1" applyAlignment="1">
      <alignment horizontal="center" vertical="center"/>
    </xf>
    <xf numFmtId="4" fontId="0" fillId="3" borderId="27" xfId="0" applyNumberFormat="1" applyFill="1" applyBorder="1" applyAlignment="1">
      <alignment horizontal="center" vertical="center"/>
    </xf>
    <xf numFmtId="0" fontId="0" fillId="3" borderId="2" xfId="0" applyFill="1" applyBorder="1" applyAlignment="1">
      <alignment horizontal="left" vertical="center" wrapText="1"/>
    </xf>
    <xf numFmtId="0" fontId="0" fillId="3" borderId="1" xfId="0" applyFill="1" applyBorder="1" applyAlignment="1">
      <alignment horizontal="left" vertical="center" wrapText="1"/>
    </xf>
    <xf numFmtId="0" fontId="0" fillId="3" borderId="28" xfId="0" applyFill="1" applyBorder="1" applyAlignment="1">
      <alignment horizontal="left" vertical="center" wrapText="1"/>
    </xf>
    <xf numFmtId="0" fontId="0" fillId="3" borderId="7" xfId="0" applyFill="1" applyBorder="1" applyAlignment="1">
      <alignment horizontal="left" vertical="center" wrapText="1"/>
    </xf>
    <xf numFmtId="0" fontId="0" fillId="3" borderId="8" xfId="0" applyFill="1" applyBorder="1" applyAlignment="1">
      <alignment horizontal="left" vertical="center" wrapText="1"/>
    </xf>
    <xf numFmtId="0" fontId="0" fillId="3" borderId="2" xfId="0" applyFill="1" applyBorder="1" applyAlignment="1">
      <alignment horizontal="left" vertical="center"/>
    </xf>
    <xf numFmtId="0" fontId="0" fillId="3" borderId="1" xfId="0" applyFill="1" applyBorder="1" applyAlignment="1">
      <alignment horizontal="left" vertical="center"/>
    </xf>
    <xf numFmtId="0" fontId="2" fillId="3" borderId="28" xfId="0" applyFont="1" applyFill="1" applyBorder="1" applyAlignment="1">
      <alignment horizontal="left" vertical="center" wrapText="1"/>
    </xf>
    <xf numFmtId="0" fontId="2" fillId="3" borderId="8" xfId="0" applyFont="1" applyFill="1" applyBorder="1" applyAlignment="1">
      <alignment horizontal="left" vertical="center" wrapText="1"/>
    </xf>
    <xf numFmtId="0" fontId="2" fillId="3" borderId="34" xfId="0" applyFont="1" applyFill="1" applyBorder="1" applyAlignment="1">
      <alignment horizontal="left" vertical="center" wrapText="1"/>
    </xf>
    <xf numFmtId="0" fontId="2" fillId="3" borderId="9" xfId="0" applyFont="1" applyFill="1" applyBorder="1" applyAlignment="1">
      <alignment horizontal="left" vertical="center" wrapText="1"/>
    </xf>
    <xf numFmtId="0" fontId="2" fillId="3" borderId="10" xfId="0" applyFont="1" applyFill="1" applyBorder="1" applyAlignment="1">
      <alignment horizontal="left" vertical="center" wrapText="1"/>
    </xf>
    <xf numFmtId="164" fontId="0" fillId="9" borderId="32" xfId="0" applyNumberFormat="1" applyFill="1" applyBorder="1" applyAlignment="1">
      <alignment horizontal="center" vertical="center"/>
    </xf>
    <xf numFmtId="164" fontId="0" fillId="9" borderId="20" xfId="0" applyNumberFormat="1" applyFill="1" applyBorder="1" applyAlignment="1">
      <alignment horizontal="center" vertical="center"/>
    </xf>
    <xf numFmtId="0" fontId="1" fillId="8" borderId="25" xfId="0" applyFont="1" applyFill="1" applyBorder="1" applyAlignment="1">
      <alignment horizontal="center" vertical="center"/>
    </xf>
    <xf numFmtId="0" fontId="1" fillId="8" borderId="35" xfId="0" applyFont="1" applyFill="1" applyBorder="1" applyAlignment="1">
      <alignment horizontal="center" vertical="center"/>
    </xf>
    <xf numFmtId="0" fontId="1" fillId="5" borderId="15" xfId="0" applyFont="1" applyFill="1" applyBorder="1" applyAlignment="1">
      <alignment horizontal="center" vertical="center"/>
    </xf>
    <xf numFmtId="0" fontId="1" fillId="5" borderId="14" xfId="0" applyFont="1" applyFill="1" applyBorder="1" applyAlignment="1">
      <alignment horizontal="center" vertical="center"/>
    </xf>
    <xf numFmtId="0" fontId="1" fillId="5" borderId="18" xfId="0" applyFont="1" applyFill="1" applyBorder="1" applyAlignment="1">
      <alignment horizontal="center" vertical="center"/>
    </xf>
    <xf numFmtId="49" fontId="0" fillId="0" borderId="29" xfId="0" applyNumberFormat="1" applyBorder="1" applyAlignment="1">
      <alignment horizontal="left" vertical="center" wrapText="1"/>
    </xf>
    <xf numFmtId="49" fontId="0" fillId="0" borderId="30" xfId="0" applyNumberFormat="1" applyBorder="1" applyAlignment="1">
      <alignment horizontal="left" vertical="center" wrapText="1"/>
    </xf>
    <xf numFmtId="49" fontId="0" fillId="0" borderId="31" xfId="0" applyNumberFormat="1" applyBorder="1" applyAlignment="1">
      <alignment horizontal="left" vertical="center" wrapText="1"/>
    </xf>
    <xf numFmtId="49" fontId="0" fillId="0" borderId="28" xfId="0" applyNumberFormat="1" applyBorder="1" applyAlignment="1">
      <alignment horizontal="left" vertical="center" wrapText="1"/>
    </xf>
    <xf numFmtId="49" fontId="0" fillId="0" borderId="7" xfId="0" applyNumberFormat="1" applyBorder="1" applyAlignment="1">
      <alignment horizontal="left" vertical="center" wrapText="1"/>
    </xf>
    <xf numFmtId="49" fontId="0" fillId="0" borderId="8" xfId="0" applyNumberFormat="1" applyBorder="1" applyAlignment="1">
      <alignment horizontal="left" vertical="center" wrapText="1"/>
    </xf>
    <xf numFmtId="4" fontId="1" fillId="9" borderId="4" xfId="0" applyNumberFormat="1" applyFont="1" applyFill="1" applyBorder="1" applyAlignment="1">
      <alignment horizontal="center" vertical="center"/>
    </xf>
    <xf numFmtId="4" fontId="1" fillId="9" borderId="5" xfId="0" applyNumberFormat="1" applyFont="1" applyFill="1" applyBorder="1" applyAlignment="1">
      <alignment horizontal="center" vertical="center"/>
    </xf>
    <xf numFmtId="49" fontId="0" fillId="6" borderId="15" xfId="0" applyNumberFormat="1" applyFill="1" applyBorder="1" applyAlignment="1">
      <alignment horizontal="left" vertical="center" wrapText="1"/>
    </xf>
    <xf numFmtId="49" fontId="0" fillId="6" borderId="14" xfId="0" applyNumberFormat="1" applyFill="1" applyBorder="1" applyAlignment="1">
      <alignment horizontal="left" vertical="center" wrapText="1"/>
    </xf>
    <xf numFmtId="49" fontId="0" fillId="6" borderId="18" xfId="0" applyNumberFormat="1" applyFill="1" applyBorder="1" applyAlignment="1">
      <alignment horizontal="left" vertical="center" wrapText="1"/>
    </xf>
    <xf numFmtId="0" fontId="1" fillId="9" borderId="15" xfId="0" applyFont="1" applyFill="1" applyBorder="1" applyAlignment="1">
      <alignment horizontal="center" vertical="center" wrapText="1"/>
    </xf>
    <xf numFmtId="0" fontId="1" fillId="9" borderId="14" xfId="0" applyFont="1" applyFill="1" applyBorder="1" applyAlignment="1">
      <alignment horizontal="center" vertical="center" wrapText="1"/>
    </xf>
    <xf numFmtId="0" fontId="1" fillId="9" borderId="18" xfId="0" applyFont="1" applyFill="1" applyBorder="1" applyAlignment="1">
      <alignment horizontal="center" vertical="center" wrapText="1"/>
    </xf>
    <xf numFmtId="49" fontId="0" fillId="0" borderId="34" xfId="0" applyNumberFormat="1" applyBorder="1" applyAlignment="1">
      <alignment horizontal="left" vertical="center" wrapText="1"/>
    </xf>
    <xf numFmtId="49" fontId="0" fillId="0" borderId="9" xfId="0" applyNumberFormat="1" applyBorder="1" applyAlignment="1">
      <alignment horizontal="left" vertical="center" wrapText="1"/>
    </xf>
    <xf numFmtId="49" fontId="0" fillId="0" borderId="10" xfId="0" applyNumberFormat="1" applyBorder="1" applyAlignment="1">
      <alignment horizontal="left" vertical="center" wrapText="1"/>
    </xf>
    <xf numFmtId="0" fontId="1" fillId="5" borderId="3" xfId="0" applyFont="1" applyFill="1" applyBorder="1" applyAlignment="1">
      <alignment horizontal="left" vertical="center"/>
    </xf>
    <xf numFmtId="0" fontId="1" fillId="5" borderId="4" xfId="0" applyFont="1" applyFill="1" applyBorder="1" applyAlignment="1">
      <alignment horizontal="left" vertical="center"/>
    </xf>
    <xf numFmtId="0" fontId="1" fillId="7" borderId="15" xfId="0" applyFont="1" applyFill="1" applyBorder="1" applyAlignment="1">
      <alignment horizontal="center" vertical="center" wrapText="1"/>
    </xf>
    <xf numFmtId="0" fontId="1" fillId="7" borderId="14" xfId="0" applyFont="1" applyFill="1" applyBorder="1" applyAlignment="1">
      <alignment horizontal="center" vertical="center" wrapText="1"/>
    </xf>
    <xf numFmtId="0" fontId="1" fillId="7" borderId="20" xfId="0" applyFont="1" applyFill="1" applyBorder="1" applyAlignment="1">
      <alignment horizontal="center" vertical="center" wrapText="1"/>
    </xf>
    <xf numFmtId="49" fontId="0" fillId="2" borderId="12" xfId="0" applyNumberFormat="1" applyFill="1" applyBorder="1" applyAlignment="1">
      <alignment horizontal="left" vertical="center" wrapText="1"/>
    </xf>
    <xf numFmtId="49" fontId="0" fillId="2" borderId="13" xfId="0" applyNumberFormat="1" applyFill="1" applyBorder="1" applyAlignment="1">
      <alignment horizontal="left" vertical="center" wrapText="1"/>
    </xf>
    <xf numFmtId="0" fontId="0" fillId="0" borderId="2" xfId="0" applyBorder="1" applyAlignment="1">
      <alignment horizontal="left" vertical="center" wrapText="1"/>
    </xf>
    <xf numFmtId="0" fontId="0" fillId="0" borderId="1" xfId="0" applyBorder="1" applyAlignment="1">
      <alignment horizontal="left" vertical="center" wrapText="1"/>
    </xf>
    <xf numFmtId="0" fontId="0" fillId="0" borderId="33" xfId="0" applyBorder="1" applyAlignment="1">
      <alignment horizontal="left" vertical="center"/>
    </xf>
    <xf numFmtId="0" fontId="0" fillId="0" borderId="6" xfId="0" applyBorder="1" applyAlignment="1">
      <alignment horizontal="left" vertical="center"/>
    </xf>
    <xf numFmtId="49" fontId="0" fillId="2" borderId="2" xfId="0" applyNumberFormat="1" applyFill="1" applyBorder="1" applyAlignment="1">
      <alignment horizontal="left" vertical="center" wrapText="1"/>
    </xf>
    <xf numFmtId="49" fontId="0" fillId="2" borderId="1" xfId="0" applyNumberFormat="1" applyFill="1" applyBorder="1" applyAlignment="1">
      <alignment horizontal="left" vertical="center" wrapText="1"/>
    </xf>
    <xf numFmtId="0" fontId="0" fillId="0" borderId="2" xfId="0" applyBorder="1" applyAlignment="1">
      <alignment horizontal="left" vertical="center"/>
    </xf>
    <xf numFmtId="0" fontId="0" fillId="0" borderId="1" xfId="0" applyBorder="1" applyAlignment="1">
      <alignment horizontal="left" vertical="center"/>
    </xf>
    <xf numFmtId="49" fontId="0" fillId="2" borderId="33" xfId="0" applyNumberFormat="1" applyFill="1" applyBorder="1" applyAlignment="1">
      <alignment horizontal="left" vertical="center" wrapText="1"/>
    </xf>
    <xf numFmtId="49" fontId="0" fillId="2" borderId="6" xfId="0" applyNumberFormat="1" applyFill="1" applyBorder="1" applyAlignment="1">
      <alignment horizontal="left" vertical="center" wrapText="1"/>
    </xf>
    <xf numFmtId="0" fontId="1" fillId="9" borderId="3" xfId="0" applyFont="1" applyFill="1" applyBorder="1" applyAlignment="1">
      <alignment horizontal="center" vertical="center" wrapText="1"/>
    </xf>
    <xf numFmtId="0" fontId="1" fillId="9" borderId="4" xfId="0" applyFont="1" applyFill="1" applyBorder="1" applyAlignment="1">
      <alignment horizontal="center" vertical="center" wrapText="1"/>
    </xf>
    <xf numFmtId="0" fontId="1" fillId="9" borderId="5" xfId="0" applyFont="1" applyFill="1" applyBorder="1" applyAlignment="1">
      <alignment horizontal="center" vertical="center" wrapText="1"/>
    </xf>
    <xf numFmtId="4" fontId="0" fillId="9" borderId="4" xfId="0" applyNumberFormat="1" applyFill="1" applyBorder="1" applyAlignment="1">
      <alignment horizontal="center" vertical="center"/>
    </xf>
    <xf numFmtId="4" fontId="0" fillId="9" borderId="5" xfId="0" applyNumberFormat="1" applyFill="1" applyBorder="1" applyAlignment="1">
      <alignment horizontal="center" vertical="center"/>
    </xf>
    <xf numFmtId="0" fontId="1" fillId="7" borderId="18" xfId="0" applyFont="1" applyFill="1" applyBorder="1" applyAlignment="1">
      <alignment horizontal="center" vertical="center" wrapText="1"/>
    </xf>
    <xf numFmtId="0" fontId="1" fillId="5" borderId="17" xfId="0" applyFont="1" applyFill="1" applyBorder="1" applyAlignment="1">
      <alignment horizontal="left" vertical="center" wrapText="1"/>
    </xf>
    <xf numFmtId="0" fontId="1" fillId="5" borderId="16" xfId="0" applyFont="1" applyFill="1" applyBorder="1" applyAlignment="1">
      <alignment horizontal="left" vertical="center" wrapText="1"/>
    </xf>
    <xf numFmtId="4" fontId="0" fillId="5" borderId="16" xfId="0" applyNumberFormat="1" applyFill="1" applyBorder="1" applyAlignment="1">
      <alignment horizontal="center" vertical="center"/>
    </xf>
    <xf numFmtId="4" fontId="0" fillId="5" borderId="11" xfId="0" applyNumberFormat="1" applyFill="1" applyBorder="1" applyAlignment="1">
      <alignment horizontal="center" vertical="center"/>
    </xf>
    <xf numFmtId="0" fontId="0" fillId="5" borderId="3" xfId="0" applyFill="1" applyBorder="1" applyAlignment="1">
      <alignment horizontal="center" vertical="center" wrapText="1"/>
    </xf>
    <xf numFmtId="0" fontId="0" fillId="5" borderId="4" xfId="0" applyFill="1" applyBorder="1" applyAlignment="1">
      <alignment horizontal="center" vertical="center" wrapText="1"/>
    </xf>
    <xf numFmtId="0" fontId="4" fillId="0" borderId="0" xfId="0" applyFont="1" applyAlignment="1">
      <alignment horizontal="center" wrapText="1"/>
    </xf>
  </cellXfs>
  <cellStyles count="1">
    <cellStyle name="Normal" xfId="0" builtinId="0"/>
  </cellStyles>
  <dxfs count="0"/>
  <tableStyles count="0" defaultTableStyle="TableStyleMedium2" defaultPivotStyle="PivotStyleLight16"/>
  <colors>
    <mruColors>
      <color rgb="FFFF0000"/>
      <color rgb="FFFF714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AC529-80F1-4541-A9FF-324327E38E55}">
  <dimension ref="A1:J135"/>
  <sheetViews>
    <sheetView tabSelected="1" topLeftCell="A116" workbookViewId="0">
      <selection activeCell="G7" sqref="G7:G22"/>
    </sheetView>
  </sheetViews>
  <sheetFormatPr baseColWidth="10" defaultColWidth="10.90625" defaultRowHeight="14.5" x14ac:dyDescent="0.35"/>
  <cols>
    <col min="1" max="1" width="10.90625" style="3"/>
    <col min="2" max="2" width="16.81640625" customWidth="1"/>
    <col min="3" max="3" width="19.54296875" customWidth="1"/>
    <col min="4" max="4" width="17.453125" customWidth="1"/>
    <col min="5" max="5" width="19.1796875" customWidth="1"/>
    <col min="6" max="6" width="17" customWidth="1"/>
    <col min="7" max="7" width="15.453125" customWidth="1"/>
    <col min="8" max="8" width="15.36328125" customWidth="1"/>
    <col min="9" max="9" width="10.90625" style="3"/>
  </cols>
  <sheetData>
    <row r="1" spans="2:8" x14ac:dyDescent="0.35">
      <c r="B1" s="107" t="s">
        <v>126</v>
      </c>
      <c r="C1" s="107"/>
      <c r="D1" s="107"/>
      <c r="E1" s="107"/>
      <c r="F1" s="107"/>
      <c r="G1" s="107"/>
      <c r="H1" s="107"/>
    </row>
    <row r="2" spans="2:8" x14ac:dyDescent="0.35">
      <c r="B2" s="108" t="s">
        <v>127</v>
      </c>
      <c r="C2" s="108"/>
      <c r="D2" s="108"/>
      <c r="E2" s="108"/>
      <c r="F2" s="108"/>
      <c r="G2" s="108"/>
      <c r="H2" s="108"/>
    </row>
    <row r="3" spans="2:8" ht="15" thickBot="1" x14ac:dyDescent="0.4">
      <c r="B3" s="109" t="s">
        <v>128</v>
      </c>
      <c r="C3" s="110"/>
      <c r="D3" s="110"/>
      <c r="E3" s="110"/>
      <c r="F3" s="110"/>
      <c r="G3" s="110"/>
      <c r="H3" s="110"/>
    </row>
    <row r="4" spans="2:8" ht="21.5" thickBot="1" x14ac:dyDescent="0.4">
      <c r="B4" s="121" t="s">
        <v>106</v>
      </c>
      <c r="C4" s="122"/>
      <c r="D4" s="122"/>
      <c r="E4" s="122"/>
      <c r="F4" s="122"/>
      <c r="G4" s="122"/>
      <c r="H4" s="123"/>
    </row>
    <row r="5" spans="2:8" ht="73" thickBot="1" x14ac:dyDescent="0.4">
      <c r="B5" s="4" t="s">
        <v>7</v>
      </c>
      <c r="C5" s="5" t="s">
        <v>6</v>
      </c>
      <c r="D5" s="5" t="s">
        <v>5</v>
      </c>
      <c r="E5" s="6" t="s">
        <v>1</v>
      </c>
      <c r="F5" s="6" t="s">
        <v>122</v>
      </c>
      <c r="G5" s="6" t="s">
        <v>123</v>
      </c>
      <c r="H5" s="7" t="s">
        <v>124</v>
      </c>
    </row>
    <row r="6" spans="2:8" ht="25" customHeight="1" thickBot="1" x14ac:dyDescent="0.4">
      <c r="B6" s="83" t="s">
        <v>99</v>
      </c>
      <c r="C6" s="84"/>
      <c r="D6" s="84"/>
      <c r="E6" s="84"/>
      <c r="F6" s="84"/>
      <c r="G6" s="84"/>
      <c r="H6" s="8"/>
    </row>
    <row r="7" spans="2:8" ht="43.5" x14ac:dyDescent="0.35">
      <c r="B7" s="9" t="s">
        <v>16</v>
      </c>
      <c r="C7" s="10" t="s">
        <v>20</v>
      </c>
      <c r="D7" s="11" t="s">
        <v>50</v>
      </c>
      <c r="E7" s="12">
        <v>6</v>
      </c>
      <c r="F7" s="13">
        <v>10</v>
      </c>
      <c r="G7" s="70"/>
      <c r="H7" s="14">
        <f t="shared" ref="H7:H21" si="0">G7*E7</f>
        <v>0</v>
      </c>
    </row>
    <row r="8" spans="2:8" ht="43.5" x14ac:dyDescent="0.35">
      <c r="B8" s="15" t="s">
        <v>16</v>
      </c>
      <c r="C8" s="16" t="s">
        <v>20</v>
      </c>
      <c r="D8" s="17" t="s">
        <v>30</v>
      </c>
      <c r="E8" s="18">
        <v>6</v>
      </c>
      <c r="F8" s="19">
        <v>10</v>
      </c>
      <c r="G8" s="71"/>
      <c r="H8" s="20">
        <f t="shared" si="0"/>
        <v>0</v>
      </c>
    </row>
    <row r="9" spans="2:8" x14ac:dyDescent="0.35">
      <c r="B9" s="21" t="s">
        <v>19</v>
      </c>
      <c r="C9" s="16" t="s">
        <v>20</v>
      </c>
      <c r="D9" s="16" t="s">
        <v>51</v>
      </c>
      <c r="E9" s="18">
        <f>4+2</f>
        <v>6</v>
      </c>
      <c r="F9" s="19">
        <v>22</v>
      </c>
      <c r="G9" s="71"/>
      <c r="H9" s="20">
        <f t="shared" si="0"/>
        <v>0</v>
      </c>
    </row>
    <row r="10" spans="2:8" ht="29" x14ac:dyDescent="0.35">
      <c r="B10" s="21" t="s">
        <v>19</v>
      </c>
      <c r="C10" s="16" t="s">
        <v>20</v>
      </c>
      <c r="D10" s="17" t="s">
        <v>52</v>
      </c>
      <c r="E10" s="18">
        <v>2</v>
      </c>
      <c r="F10" s="19">
        <v>22</v>
      </c>
      <c r="G10" s="71"/>
      <c r="H10" s="20">
        <f t="shared" si="0"/>
        <v>0</v>
      </c>
    </row>
    <row r="11" spans="2:8" ht="29" x14ac:dyDescent="0.35">
      <c r="B11" s="21" t="s">
        <v>53</v>
      </c>
      <c r="C11" s="16" t="s">
        <v>20</v>
      </c>
      <c r="D11" s="17" t="s">
        <v>54</v>
      </c>
      <c r="E11" s="18">
        <v>4</v>
      </c>
      <c r="F11" s="19">
        <v>4</v>
      </c>
      <c r="G11" s="71"/>
      <c r="H11" s="20">
        <f t="shared" si="0"/>
        <v>0</v>
      </c>
    </row>
    <row r="12" spans="2:8" ht="29" x14ac:dyDescent="0.35">
      <c r="B12" s="22" t="s">
        <v>55</v>
      </c>
      <c r="C12" s="16" t="s">
        <v>20</v>
      </c>
      <c r="D12" s="17" t="s">
        <v>56</v>
      </c>
      <c r="E12" s="18">
        <v>4</v>
      </c>
      <c r="F12" s="19">
        <v>4</v>
      </c>
      <c r="G12" s="71"/>
      <c r="H12" s="20">
        <f t="shared" si="0"/>
        <v>0</v>
      </c>
    </row>
    <row r="13" spans="2:8" ht="43.5" x14ac:dyDescent="0.35">
      <c r="B13" s="21" t="s">
        <v>57</v>
      </c>
      <c r="C13" s="16" t="s">
        <v>58</v>
      </c>
      <c r="D13" s="17" t="s">
        <v>96</v>
      </c>
      <c r="E13" s="18">
        <v>54</v>
      </c>
      <c r="F13" s="19">
        <v>4</v>
      </c>
      <c r="G13" s="71"/>
      <c r="H13" s="20">
        <f t="shared" si="0"/>
        <v>0</v>
      </c>
    </row>
    <row r="14" spans="2:8" ht="43.5" x14ac:dyDescent="0.35">
      <c r="B14" s="22" t="s">
        <v>59</v>
      </c>
      <c r="C14" s="16" t="s">
        <v>58</v>
      </c>
      <c r="D14" s="17" t="s">
        <v>60</v>
      </c>
      <c r="E14" s="18">
        <v>54</v>
      </c>
      <c r="F14" s="19">
        <v>4</v>
      </c>
      <c r="G14" s="71"/>
      <c r="H14" s="20">
        <f t="shared" si="0"/>
        <v>0</v>
      </c>
    </row>
    <row r="15" spans="2:8" ht="43.5" x14ac:dyDescent="0.35">
      <c r="B15" s="22" t="s">
        <v>61</v>
      </c>
      <c r="C15" s="17" t="s">
        <v>58</v>
      </c>
      <c r="D15" s="17" t="s">
        <v>62</v>
      </c>
      <c r="E15" s="18">
        <v>2</v>
      </c>
      <c r="F15" s="19">
        <v>4</v>
      </c>
      <c r="G15" s="71"/>
      <c r="H15" s="20">
        <f t="shared" si="0"/>
        <v>0</v>
      </c>
    </row>
    <row r="16" spans="2:8" ht="29" x14ac:dyDescent="0.35">
      <c r="B16" s="22" t="s">
        <v>19</v>
      </c>
      <c r="C16" s="17" t="s">
        <v>20</v>
      </c>
      <c r="D16" s="17" t="s">
        <v>63</v>
      </c>
      <c r="E16" s="18">
        <v>1</v>
      </c>
      <c r="F16" s="19">
        <v>22</v>
      </c>
      <c r="G16" s="71"/>
      <c r="H16" s="20">
        <f t="shared" si="0"/>
        <v>0</v>
      </c>
    </row>
    <row r="17" spans="2:8" x14ac:dyDescent="0.35">
      <c r="B17" s="22" t="s">
        <v>19</v>
      </c>
      <c r="C17" s="17" t="s">
        <v>20</v>
      </c>
      <c r="D17" s="17" t="s">
        <v>64</v>
      </c>
      <c r="E17" s="18">
        <v>1</v>
      </c>
      <c r="F17" s="19">
        <v>22</v>
      </c>
      <c r="G17" s="71"/>
      <c r="H17" s="20">
        <f t="shared" si="0"/>
        <v>0</v>
      </c>
    </row>
    <row r="18" spans="2:8" ht="29" x14ac:dyDescent="0.35">
      <c r="B18" s="22" t="s">
        <v>66</v>
      </c>
      <c r="C18" s="17" t="s">
        <v>20</v>
      </c>
      <c r="D18" s="17" t="s">
        <v>67</v>
      </c>
      <c r="E18" s="18">
        <v>2</v>
      </c>
      <c r="F18" s="19">
        <v>32</v>
      </c>
      <c r="G18" s="71"/>
      <c r="H18" s="20">
        <f t="shared" si="0"/>
        <v>0</v>
      </c>
    </row>
    <row r="19" spans="2:8" ht="29" x14ac:dyDescent="0.35">
      <c r="B19" s="22" t="s">
        <v>74</v>
      </c>
      <c r="C19" s="23" t="s">
        <v>20</v>
      </c>
      <c r="D19" s="17"/>
      <c r="E19" s="18">
        <v>2</v>
      </c>
      <c r="F19" s="24">
        <v>30</v>
      </c>
      <c r="G19" s="72"/>
      <c r="H19" s="20">
        <f t="shared" si="0"/>
        <v>0</v>
      </c>
    </row>
    <row r="20" spans="2:8" x14ac:dyDescent="0.35">
      <c r="B20" s="22" t="s">
        <v>75</v>
      </c>
      <c r="C20" s="23" t="s">
        <v>20</v>
      </c>
      <c r="D20" s="17"/>
      <c r="E20" s="18">
        <v>2</v>
      </c>
      <c r="F20" s="24">
        <v>4</v>
      </c>
      <c r="G20" s="72"/>
      <c r="H20" s="20">
        <f t="shared" si="0"/>
        <v>0</v>
      </c>
    </row>
    <row r="21" spans="2:8" ht="43.5" x14ac:dyDescent="0.35">
      <c r="B21" s="22" t="s">
        <v>38</v>
      </c>
      <c r="C21" s="124" t="s">
        <v>39</v>
      </c>
      <c r="D21" s="17" t="s">
        <v>93</v>
      </c>
      <c r="E21" s="126">
        <v>1</v>
      </c>
      <c r="F21" s="128">
        <v>72</v>
      </c>
      <c r="G21" s="130"/>
      <c r="H21" s="132">
        <f t="shared" si="0"/>
        <v>0</v>
      </c>
    </row>
    <row r="22" spans="2:8" ht="73" thickBot="1" x14ac:dyDescent="0.4">
      <c r="B22" s="27" t="s">
        <v>40</v>
      </c>
      <c r="C22" s="125"/>
      <c r="D22" s="28" t="s">
        <v>94</v>
      </c>
      <c r="E22" s="127"/>
      <c r="F22" s="129"/>
      <c r="G22" s="131"/>
      <c r="H22" s="133"/>
    </row>
    <row r="23" spans="2:8" ht="27.5" customHeight="1" thickBot="1" x14ac:dyDescent="0.4">
      <c r="B23" s="83" t="s">
        <v>100</v>
      </c>
      <c r="C23" s="84"/>
      <c r="D23" s="84"/>
      <c r="E23" s="84"/>
      <c r="F23" s="84"/>
      <c r="G23" s="84"/>
      <c r="H23" s="8"/>
    </row>
    <row r="24" spans="2:8" ht="73" thickBot="1" x14ac:dyDescent="0.4">
      <c r="B24" s="150" t="s">
        <v>0</v>
      </c>
      <c r="C24" s="151"/>
      <c r="D24" s="152"/>
      <c r="E24" s="6" t="s">
        <v>1</v>
      </c>
      <c r="F24" s="6" t="s">
        <v>122</v>
      </c>
      <c r="G24" s="6" t="s">
        <v>125</v>
      </c>
      <c r="H24" s="7" t="s">
        <v>124</v>
      </c>
    </row>
    <row r="25" spans="2:8" ht="100.5" customHeight="1" x14ac:dyDescent="0.35">
      <c r="B25" s="74" t="s">
        <v>121</v>
      </c>
      <c r="C25" s="75"/>
      <c r="D25" s="76"/>
      <c r="E25" s="12">
        <v>8</v>
      </c>
      <c r="F25" s="13">
        <v>25</v>
      </c>
      <c r="G25" s="70"/>
      <c r="H25" s="14">
        <f t="shared" ref="H25:H32" si="1">E25*G25</f>
        <v>0</v>
      </c>
    </row>
    <row r="26" spans="2:8" ht="70" customHeight="1" x14ac:dyDescent="0.35">
      <c r="B26" s="77" t="s">
        <v>120</v>
      </c>
      <c r="C26" s="78"/>
      <c r="D26" s="79"/>
      <c r="E26" s="18">
        <v>3</v>
      </c>
      <c r="F26" s="19">
        <v>25</v>
      </c>
      <c r="G26" s="71"/>
      <c r="H26" s="20">
        <f t="shared" si="1"/>
        <v>0</v>
      </c>
    </row>
    <row r="27" spans="2:8" ht="130" customHeight="1" x14ac:dyDescent="0.35">
      <c r="B27" s="134" t="s">
        <v>95</v>
      </c>
      <c r="C27" s="135"/>
      <c r="D27" s="135"/>
      <c r="E27" s="18">
        <v>1</v>
      </c>
      <c r="F27" s="19">
        <v>112</v>
      </c>
      <c r="G27" s="71"/>
      <c r="H27" s="20">
        <f t="shared" si="1"/>
        <v>0</v>
      </c>
    </row>
    <row r="28" spans="2:8" ht="70" customHeight="1" x14ac:dyDescent="0.35">
      <c r="B28" s="136" t="s">
        <v>119</v>
      </c>
      <c r="C28" s="137"/>
      <c r="D28" s="138"/>
      <c r="E28" s="18">
        <v>1</v>
      </c>
      <c r="F28" s="19">
        <v>25</v>
      </c>
      <c r="G28" s="71"/>
      <c r="H28" s="20">
        <f t="shared" si="1"/>
        <v>0</v>
      </c>
    </row>
    <row r="29" spans="2:8" ht="70" customHeight="1" x14ac:dyDescent="0.35">
      <c r="B29" s="139" t="s">
        <v>118</v>
      </c>
      <c r="C29" s="140"/>
      <c r="D29" s="140"/>
      <c r="E29" s="18">
        <v>1</v>
      </c>
      <c r="F29" s="19">
        <v>15</v>
      </c>
      <c r="G29" s="71"/>
      <c r="H29" s="20">
        <f t="shared" si="1"/>
        <v>0</v>
      </c>
    </row>
    <row r="30" spans="2:8" ht="70" customHeight="1" x14ac:dyDescent="0.35">
      <c r="B30" s="134" t="s">
        <v>117</v>
      </c>
      <c r="C30" s="135"/>
      <c r="D30" s="135"/>
      <c r="E30" s="18">
        <v>1</v>
      </c>
      <c r="F30" s="19">
        <v>22</v>
      </c>
      <c r="G30" s="71"/>
      <c r="H30" s="20">
        <f t="shared" si="1"/>
        <v>0</v>
      </c>
    </row>
    <row r="31" spans="2:8" ht="70" customHeight="1" x14ac:dyDescent="0.35">
      <c r="B31" s="141" t="s">
        <v>76</v>
      </c>
      <c r="C31" s="142"/>
      <c r="D31" s="29" t="s">
        <v>65</v>
      </c>
      <c r="E31" s="18">
        <v>4</v>
      </c>
      <c r="F31" s="19">
        <v>22</v>
      </c>
      <c r="G31" s="71"/>
      <c r="H31" s="20">
        <f t="shared" si="1"/>
        <v>0</v>
      </c>
    </row>
    <row r="32" spans="2:8" ht="70" customHeight="1" thickBot="1" x14ac:dyDescent="0.4">
      <c r="B32" s="143" t="s">
        <v>77</v>
      </c>
      <c r="C32" s="144"/>
      <c r="D32" s="145"/>
      <c r="E32" s="25">
        <v>25</v>
      </c>
      <c r="F32" s="24">
        <v>10</v>
      </c>
      <c r="G32" s="72"/>
      <c r="H32" s="26">
        <f t="shared" si="1"/>
        <v>0</v>
      </c>
    </row>
    <row r="33" spans="2:8" ht="24.5" customHeight="1" thickBot="1" x14ac:dyDescent="0.4">
      <c r="B33" s="111" t="s">
        <v>101</v>
      </c>
      <c r="C33" s="112"/>
      <c r="D33" s="112"/>
      <c r="E33" s="112"/>
      <c r="F33" s="112"/>
      <c r="G33" s="113">
        <f>SUM(H3:H32)</f>
        <v>0</v>
      </c>
      <c r="H33" s="114"/>
    </row>
    <row r="34" spans="2:8" ht="25.5" customHeight="1" thickBot="1" x14ac:dyDescent="0.4">
      <c r="B34" s="83" t="s">
        <v>102</v>
      </c>
      <c r="C34" s="84"/>
      <c r="D34" s="84"/>
      <c r="E34" s="84"/>
      <c r="F34" s="84"/>
      <c r="G34" s="84"/>
      <c r="H34" s="8"/>
    </row>
    <row r="35" spans="2:8" ht="73" thickBot="1" x14ac:dyDescent="0.4">
      <c r="B35" s="115" t="s">
        <v>0</v>
      </c>
      <c r="C35" s="116"/>
      <c r="D35" s="117"/>
      <c r="E35" s="30" t="s">
        <v>1</v>
      </c>
      <c r="F35" s="30" t="s">
        <v>122</v>
      </c>
      <c r="G35" s="30" t="s">
        <v>123</v>
      </c>
      <c r="H35" s="31" t="s">
        <v>124</v>
      </c>
    </row>
    <row r="36" spans="2:8" ht="15" thickBot="1" x14ac:dyDescent="0.4">
      <c r="B36" s="83" t="s">
        <v>103</v>
      </c>
      <c r="C36" s="84"/>
      <c r="D36" s="84"/>
      <c r="E36" s="84"/>
      <c r="F36" s="84"/>
      <c r="G36" s="84"/>
      <c r="H36" s="8"/>
    </row>
    <row r="37" spans="2:8" ht="70" customHeight="1" x14ac:dyDescent="0.35">
      <c r="B37" s="118" t="s">
        <v>79</v>
      </c>
      <c r="C37" s="119"/>
      <c r="D37" s="120"/>
      <c r="E37" s="12">
        <v>8</v>
      </c>
      <c r="F37" s="32">
        <v>25</v>
      </c>
      <c r="G37" s="70"/>
      <c r="H37" s="26">
        <f>G37*E37</f>
        <v>0</v>
      </c>
    </row>
    <row r="38" spans="2:8" ht="70" customHeight="1" x14ac:dyDescent="0.35">
      <c r="B38" s="77" t="s">
        <v>80</v>
      </c>
      <c r="C38" s="78"/>
      <c r="D38" s="79"/>
      <c r="E38" s="18">
        <v>3</v>
      </c>
      <c r="F38" s="33">
        <v>25</v>
      </c>
      <c r="G38" s="71"/>
      <c r="H38" s="26">
        <f>G38*E38</f>
        <v>0</v>
      </c>
    </row>
    <row r="39" spans="2:8" ht="70" customHeight="1" x14ac:dyDescent="0.35">
      <c r="B39" s="77" t="s">
        <v>71</v>
      </c>
      <c r="C39" s="78"/>
      <c r="D39" s="79"/>
      <c r="E39" s="25">
        <v>1</v>
      </c>
      <c r="F39" s="33">
        <v>20</v>
      </c>
      <c r="G39" s="71"/>
      <c r="H39" s="26">
        <f>G39*E39</f>
        <v>0</v>
      </c>
    </row>
    <row r="40" spans="2:8" ht="70" customHeight="1" x14ac:dyDescent="0.35">
      <c r="B40" s="77" t="s">
        <v>105</v>
      </c>
      <c r="C40" s="78"/>
      <c r="D40" s="79"/>
      <c r="E40" s="25">
        <v>1</v>
      </c>
      <c r="F40" s="33">
        <v>32</v>
      </c>
      <c r="G40" s="71"/>
      <c r="H40" s="26">
        <f>G40*E40</f>
        <v>0</v>
      </c>
    </row>
    <row r="41" spans="2:8" ht="70" customHeight="1" thickBot="1" x14ac:dyDescent="0.4">
      <c r="B41" s="80" t="s">
        <v>104</v>
      </c>
      <c r="C41" s="81"/>
      <c r="D41" s="82"/>
      <c r="E41" s="25">
        <v>1</v>
      </c>
      <c r="F41" s="34">
        <v>10</v>
      </c>
      <c r="G41" s="72"/>
      <c r="H41" s="26">
        <f>G41*E41</f>
        <v>0</v>
      </c>
    </row>
    <row r="42" spans="2:8" ht="40.5" customHeight="1" thickBot="1" x14ac:dyDescent="0.4">
      <c r="B42" s="172" t="s">
        <v>140</v>
      </c>
      <c r="C42" s="173"/>
      <c r="D42" s="173"/>
      <c r="E42" s="173"/>
      <c r="F42" s="173"/>
      <c r="G42" s="174"/>
      <c r="H42" s="35">
        <f>SUM(H37:H41)</f>
        <v>0</v>
      </c>
    </row>
    <row r="43" spans="2:8" ht="56" customHeight="1" thickBot="1" x14ac:dyDescent="0.4">
      <c r="B43" s="164" t="s">
        <v>139</v>
      </c>
      <c r="C43" s="165"/>
      <c r="D43" s="166"/>
      <c r="E43" s="36">
        <v>2</v>
      </c>
      <c r="F43" s="37">
        <v>2140</v>
      </c>
      <c r="G43" s="38">
        <f>H42+G33</f>
        <v>0</v>
      </c>
      <c r="H43" s="39">
        <f>G43*E43</f>
        <v>0</v>
      </c>
    </row>
    <row r="44" spans="2:8" ht="29" customHeight="1" thickBot="1" x14ac:dyDescent="0.4">
      <c r="B44" s="111" t="s">
        <v>107</v>
      </c>
      <c r="C44" s="112"/>
      <c r="D44" s="112"/>
      <c r="E44" s="112"/>
      <c r="F44" s="112"/>
      <c r="G44" s="159">
        <f>H43+G33</f>
        <v>0</v>
      </c>
      <c r="H44" s="160"/>
    </row>
    <row r="45" spans="2:8" ht="35" customHeight="1" thickBot="1" x14ac:dyDescent="0.4">
      <c r="B45" s="85" t="s">
        <v>108</v>
      </c>
      <c r="C45" s="86"/>
      <c r="D45" s="86"/>
      <c r="E45" s="86"/>
      <c r="F45" s="86"/>
      <c r="G45" s="86"/>
      <c r="H45" s="87"/>
    </row>
    <row r="46" spans="2:8" ht="73" thickBot="1" x14ac:dyDescent="0.4">
      <c r="B46" s="88" t="s">
        <v>78</v>
      </c>
      <c r="C46" s="89"/>
      <c r="D46" s="90"/>
      <c r="E46" s="6" t="s">
        <v>48</v>
      </c>
      <c r="F46" s="6" t="s">
        <v>122</v>
      </c>
      <c r="G46" s="6" t="s">
        <v>123</v>
      </c>
      <c r="H46" s="7" t="s">
        <v>124</v>
      </c>
    </row>
    <row r="47" spans="2:8" ht="70" customHeight="1" x14ac:dyDescent="0.35">
      <c r="B47" s="153" t="s">
        <v>79</v>
      </c>
      <c r="C47" s="154"/>
      <c r="D47" s="155"/>
      <c r="E47" s="40">
        <v>8</v>
      </c>
      <c r="F47" s="32">
        <v>800</v>
      </c>
      <c r="G47" s="70"/>
      <c r="H47" s="41">
        <f>G47*E47</f>
        <v>0</v>
      </c>
    </row>
    <row r="48" spans="2:8" ht="70" customHeight="1" x14ac:dyDescent="0.35">
      <c r="B48" s="156" t="s">
        <v>80</v>
      </c>
      <c r="C48" s="157"/>
      <c r="D48" s="158"/>
      <c r="E48" s="42">
        <v>3</v>
      </c>
      <c r="F48" s="33">
        <v>1000</v>
      </c>
      <c r="G48" s="71"/>
      <c r="H48" s="43">
        <f>G48*E48</f>
        <v>0</v>
      </c>
    </row>
    <row r="49" spans="2:10" ht="70" customHeight="1" x14ac:dyDescent="0.35">
      <c r="B49" s="156" t="s">
        <v>71</v>
      </c>
      <c r="C49" s="157"/>
      <c r="D49" s="158"/>
      <c r="E49" s="44">
        <v>1</v>
      </c>
      <c r="F49" s="33">
        <v>678</v>
      </c>
      <c r="G49" s="71"/>
      <c r="H49" s="43">
        <f>G49*E49</f>
        <v>0</v>
      </c>
    </row>
    <row r="50" spans="2:10" ht="70" customHeight="1" x14ac:dyDescent="0.35">
      <c r="B50" s="156" t="s">
        <v>72</v>
      </c>
      <c r="C50" s="157"/>
      <c r="D50" s="158"/>
      <c r="E50" s="44">
        <v>1</v>
      </c>
      <c r="F50" s="33">
        <v>960</v>
      </c>
      <c r="G50" s="71"/>
      <c r="H50" s="43">
        <f>G50*E50</f>
        <v>0</v>
      </c>
    </row>
    <row r="51" spans="2:10" ht="70" customHeight="1" thickBot="1" x14ac:dyDescent="0.4">
      <c r="B51" s="167" t="s">
        <v>73</v>
      </c>
      <c r="C51" s="168"/>
      <c r="D51" s="169"/>
      <c r="E51" s="44">
        <v>1</v>
      </c>
      <c r="F51" s="34">
        <v>145</v>
      </c>
      <c r="G51" s="72"/>
      <c r="H51" s="45">
        <f>G51*E51</f>
        <v>0</v>
      </c>
    </row>
    <row r="52" spans="2:10" ht="30.5" customHeight="1" thickBot="1" x14ac:dyDescent="0.4">
      <c r="B52" s="170" t="s">
        <v>109</v>
      </c>
      <c r="C52" s="171"/>
      <c r="D52" s="171"/>
      <c r="E52" s="171"/>
      <c r="F52" s="171"/>
      <c r="G52" s="96">
        <f>SUM(H47:H51)</f>
        <v>0</v>
      </c>
      <c r="H52" s="97"/>
    </row>
    <row r="53" spans="2:10" ht="31.5" customHeight="1" thickBot="1" x14ac:dyDescent="0.4">
      <c r="B53" s="85" t="s">
        <v>110</v>
      </c>
      <c r="C53" s="86"/>
      <c r="D53" s="86"/>
      <c r="E53" s="86"/>
      <c r="F53" s="86"/>
      <c r="G53" s="86"/>
      <c r="H53" s="87"/>
    </row>
    <row r="54" spans="2:10" ht="73" thickBot="1" x14ac:dyDescent="0.4">
      <c r="B54" s="88" t="s">
        <v>0</v>
      </c>
      <c r="C54" s="89"/>
      <c r="D54" s="90"/>
      <c r="E54" s="6" t="s">
        <v>141</v>
      </c>
      <c r="F54" s="6" t="s">
        <v>122</v>
      </c>
      <c r="G54" s="6" t="s">
        <v>123</v>
      </c>
      <c r="H54" s="7" t="s">
        <v>124</v>
      </c>
    </row>
    <row r="55" spans="2:10" ht="15" thickBot="1" x14ac:dyDescent="0.4">
      <c r="B55" s="161" t="s">
        <v>68</v>
      </c>
      <c r="C55" s="162"/>
      <c r="D55" s="163"/>
      <c r="E55" s="46">
        <v>3</v>
      </c>
      <c r="F55" s="47">
        <v>2000</v>
      </c>
      <c r="G55" s="47">
        <v>2000</v>
      </c>
      <c r="H55" s="48">
        <f>G55*E55</f>
        <v>6000</v>
      </c>
    </row>
    <row r="56" spans="2:10" ht="21" customHeight="1" thickBot="1" x14ac:dyDescent="0.4">
      <c r="B56" s="85" t="s">
        <v>112</v>
      </c>
      <c r="C56" s="86"/>
      <c r="D56" s="86"/>
      <c r="E56" s="86"/>
      <c r="F56" s="86"/>
      <c r="G56" s="86"/>
      <c r="H56" s="87"/>
    </row>
    <row r="57" spans="2:10" ht="73" thickBot="1" x14ac:dyDescent="0.4">
      <c r="B57" s="88" t="s">
        <v>0</v>
      </c>
      <c r="C57" s="89"/>
      <c r="D57" s="90"/>
      <c r="E57" s="6" t="s">
        <v>142</v>
      </c>
      <c r="F57" s="6" t="s">
        <v>122</v>
      </c>
      <c r="G57" s="6" t="s">
        <v>123</v>
      </c>
      <c r="H57" s="7" t="s">
        <v>124</v>
      </c>
    </row>
    <row r="58" spans="2:10" ht="15" thickBot="1" x14ac:dyDescent="0.4">
      <c r="B58" s="91" t="s">
        <v>69</v>
      </c>
      <c r="C58" s="92"/>
      <c r="D58" s="93"/>
      <c r="E58" s="49">
        <v>3</v>
      </c>
      <c r="F58" s="50">
        <v>4000</v>
      </c>
      <c r="G58" s="50">
        <v>4000</v>
      </c>
      <c r="H58" s="51">
        <f>G58*E58</f>
        <v>12000</v>
      </c>
    </row>
    <row r="59" spans="2:10" ht="40" customHeight="1" thickBot="1" x14ac:dyDescent="0.4">
      <c r="B59" s="94" t="s">
        <v>137</v>
      </c>
      <c r="C59" s="95"/>
      <c r="D59" s="95"/>
      <c r="E59" s="95"/>
      <c r="F59" s="95"/>
      <c r="G59" s="96">
        <f>G44+G52+H55+H58</f>
        <v>18000</v>
      </c>
      <c r="H59" s="97"/>
      <c r="J59" s="52"/>
    </row>
    <row r="60" spans="2:10" ht="63.5" customHeight="1" thickBot="1" x14ac:dyDescent="0.4">
      <c r="B60" s="102" t="s">
        <v>97</v>
      </c>
      <c r="C60" s="103"/>
      <c r="D60" s="103"/>
      <c r="E60" s="103"/>
      <c r="F60" s="103"/>
      <c r="G60" s="103"/>
      <c r="H60" s="104"/>
    </row>
    <row r="61" spans="2:10" ht="32.5" customHeight="1" thickBot="1" x14ac:dyDescent="0.4">
      <c r="B61" s="83" t="s">
        <v>99</v>
      </c>
      <c r="C61" s="84"/>
      <c r="D61" s="84"/>
      <c r="E61" s="84"/>
      <c r="F61" s="84"/>
      <c r="G61" s="84"/>
      <c r="H61" s="8"/>
    </row>
    <row r="62" spans="2:10" ht="73" thickBot="1" x14ac:dyDescent="0.4">
      <c r="B62" s="53" t="s">
        <v>98</v>
      </c>
      <c r="C62" s="54" t="s">
        <v>6</v>
      </c>
      <c r="D62" s="54" t="s">
        <v>5</v>
      </c>
      <c r="E62" s="30" t="s">
        <v>1</v>
      </c>
      <c r="F62" s="30" t="s">
        <v>122</v>
      </c>
      <c r="G62" s="30" t="s">
        <v>123</v>
      </c>
      <c r="H62" s="31" t="s">
        <v>124</v>
      </c>
    </row>
    <row r="63" spans="2:10" ht="43.5" x14ac:dyDescent="0.35">
      <c r="B63" s="105" t="s">
        <v>36</v>
      </c>
      <c r="C63" s="106" t="s">
        <v>3</v>
      </c>
      <c r="D63" s="55" t="s">
        <v>4</v>
      </c>
      <c r="E63" s="12">
        <v>2</v>
      </c>
      <c r="F63" s="32">
        <v>95</v>
      </c>
      <c r="G63" s="70"/>
      <c r="H63" s="41">
        <f t="shared" ref="H63:H99" si="2">G63*E63</f>
        <v>0</v>
      </c>
    </row>
    <row r="64" spans="2:10" ht="43.5" x14ac:dyDescent="0.35">
      <c r="B64" s="99"/>
      <c r="C64" s="98"/>
      <c r="D64" s="56" t="s">
        <v>9</v>
      </c>
      <c r="E64" s="18">
        <v>2</v>
      </c>
      <c r="F64" s="33">
        <v>95</v>
      </c>
      <c r="G64" s="71"/>
      <c r="H64" s="43">
        <f t="shared" si="2"/>
        <v>0</v>
      </c>
    </row>
    <row r="65" spans="2:8" ht="29" x14ac:dyDescent="0.35">
      <c r="B65" s="99" t="s">
        <v>8</v>
      </c>
      <c r="C65" s="98" t="s">
        <v>10</v>
      </c>
      <c r="D65" s="56" t="s">
        <v>11</v>
      </c>
      <c r="E65" s="18">
        <v>1</v>
      </c>
      <c r="F65" s="33">
        <v>95</v>
      </c>
      <c r="G65" s="71"/>
      <c r="H65" s="43">
        <f t="shared" si="2"/>
        <v>0</v>
      </c>
    </row>
    <row r="66" spans="2:8" ht="43.5" x14ac:dyDescent="0.35">
      <c r="B66" s="99"/>
      <c r="C66" s="98"/>
      <c r="D66" s="56" t="s">
        <v>12</v>
      </c>
      <c r="E66" s="18">
        <v>1</v>
      </c>
      <c r="F66" s="33">
        <v>95</v>
      </c>
      <c r="G66" s="71"/>
      <c r="H66" s="43">
        <f t="shared" si="2"/>
        <v>0</v>
      </c>
    </row>
    <row r="67" spans="2:8" ht="43.5" x14ac:dyDescent="0.35">
      <c r="B67" s="99"/>
      <c r="C67" s="98"/>
      <c r="D67" s="56" t="s">
        <v>13</v>
      </c>
      <c r="E67" s="18">
        <v>1</v>
      </c>
      <c r="F67" s="33">
        <v>95</v>
      </c>
      <c r="G67" s="71"/>
      <c r="H67" s="43">
        <f t="shared" si="2"/>
        <v>0</v>
      </c>
    </row>
    <row r="68" spans="2:8" ht="43.5" x14ac:dyDescent="0.35">
      <c r="B68" s="99" t="s">
        <v>2</v>
      </c>
      <c r="C68" s="98" t="s">
        <v>3</v>
      </c>
      <c r="D68" s="56" t="s">
        <v>14</v>
      </c>
      <c r="E68" s="18">
        <v>1</v>
      </c>
      <c r="F68" s="33">
        <v>95</v>
      </c>
      <c r="G68" s="71"/>
      <c r="H68" s="43">
        <f t="shared" si="2"/>
        <v>0</v>
      </c>
    </row>
    <row r="69" spans="2:8" ht="43.5" x14ac:dyDescent="0.35">
      <c r="B69" s="99"/>
      <c r="C69" s="98"/>
      <c r="D69" s="56" t="s">
        <v>15</v>
      </c>
      <c r="E69" s="18">
        <v>1</v>
      </c>
      <c r="F69" s="33">
        <v>95</v>
      </c>
      <c r="G69" s="71"/>
      <c r="H69" s="43">
        <f t="shared" si="2"/>
        <v>0</v>
      </c>
    </row>
    <row r="70" spans="2:8" ht="29" x14ac:dyDescent="0.35">
      <c r="B70" s="99" t="s">
        <v>16</v>
      </c>
      <c r="C70" s="57" t="s">
        <v>3</v>
      </c>
      <c r="D70" s="56" t="s">
        <v>30</v>
      </c>
      <c r="E70" s="18">
        <v>7</v>
      </c>
      <c r="F70" s="33">
        <v>10</v>
      </c>
      <c r="G70" s="71"/>
      <c r="H70" s="43">
        <f t="shared" si="2"/>
        <v>0</v>
      </c>
    </row>
    <row r="71" spans="2:8" ht="29" x14ac:dyDescent="0.35">
      <c r="B71" s="99"/>
      <c r="C71" s="57" t="s">
        <v>18</v>
      </c>
      <c r="D71" s="56" t="s">
        <v>17</v>
      </c>
      <c r="E71" s="18">
        <v>1</v>
      </c>
      <c r="F71" s="33">
        <v>10</v>
      </c>
      <c r="G71" s="71"/>
      <c r="H71" s="43">
        <f t="shared" si="2"/>
        <v>0</v>
      </c>
    </row>
    <row r="72" spans="2:8" ht="28" customHeight="1" x14ac:dyDescent="0.35">
      <c r="B72" s="58" t="s">
        <v>19</v>
      </c>
      <c r="C72" s="57" t="s">
        <v>20</v>
      </c>
      <c r="D72" s="56" t="s">
        <v>21</v>
      </c>
      <c r="E72" s="18">
        <v>1</v>
      </c>
      <c r="F72" s="33">
        <v>22</v>
      </c>
      <c r="G72" s="71"/>
      <c r="H72" s="43">
        <f t="shared" si="2"/>
        <v>0</v>
      </c>
    </row>
    <row r="73" spans="2:8" ht="43.5" x14ac:dyDescent="0.35">
      <c r="B73" s="99" t="s">
        <v>2</v>
      </c>
      <c r="C73" s="98" t="s">
        <v>3</v>
      </c>
      <c r="D73" s="56" t="s">
        <v>22</v>
      </c>
      <c r="E73" s="18">
        <v>1</v>
      </c>
      <c r="F73" s="33">
        <v>95</v>
      </c>
      <c r="G73" s="71"/>
      <c r="H73" s="43">
        <f t="shared" si="2"/>
        <v>0</v>
      </c>
    </row>
    <row r="74" spans="2:8" ht="43.5" x14ac:dyDescent="0.35">
      <c r="B74" s="99"/>
      <c r="C74" s="98"/>
      <c r="D74" s="56" t="s">
        <v>23</v>
      </c>
      <c r="E74" s="18">
        <v>5</v>
      </c>
      <c r="F74" s="33">
        <v>95</v>
      </c>
      <c r="G74" s="71"/>
      <c r="H74" s="43">
        <f t="shared" si="2"/>
        <v>0</v>
      </c>
    </row>
    <row r="75" spans="2:8" ht="43.5" x14ac:dyDescent="0.35">
      <c r="B75" s="99"/>
      <c r="C75" s="98"/>
      <c r="D75" s="56" t="s">
        <v>24</v>
      </c>
      <c r="E75" s="18">
        <v>2</v>
      </c>
      <c r="F75" s="33">
        <v>95</v>
      </c>
      <c r="G75" s="71"/>
      <c r="H75" s="43">
        <f t="shared" si="2"/>
        <v>0</v>
      </c>
    </row>
    <row r="76" spans="2:8" ht="43.5" x14ac:dyDescent="0.35">
      <c r="B76" s="99"/>
      <c r="C76" s="98"/>
      <c r="D76" s="56" t="s">
        <v>25</v>
      </c>
      <c r="E76" s="18">
        <v>1</v>
      </c>
      <c r="F76" s="33">
        <v>95</v>
      </c>
      <c r="G76" s="71"/>
      <c r="H76" s="43">
        <f t="shared" si="2"/>
        <v>0</v>
      </c>
    </row>
    <row r="77" spans="2:8" ht="43.5" x14ac:dyDescent="0.35">
      <c r="B77" s="99"/>
      <c r="C77" s="98"/>
      <c r="D77" s="56" t="s">
        <v>26</v>
      </c>
      <c r="E77" s="18">
        <v>1</v>
      </c>
      <c r="F77" s="33">
        <v>95</v>
      </c>
      <c r="G77" s="71"/>
      <c r="H77" s="43">
        <f t="shared" si="2"/>
        <v>0</v>
      </c>
    </row>
    <row r="78" spans="2:8" ht="43.5" x14ac:dyDescent="0.35">
      <c r="B78" s="99" t="s">
        <v>2</v>
      </c>
      <c r="C78" s="98" t="s">
        <v>27</v>
      </c>
      <c r="D78" s="56" t="s">
        <v>28</v>
      </c>
      <c r="E78" s="18">
        <v>1</v>
      </c>
      <c r="F78" s="33">
        <v>95</v>
      </c>
      <c r="G78" s="71"/>
      <c r="H78" s="43">
        <f t="shared" si="2"/>
        <v>0</v>
      </c>
    </row>
    <row r="79" spans="2:8" ht="43.5" x14ac:dyDescent="0.35">
      <c r="B79" s="99"/>
      <c r="C79" s="98"/>
      <c r="D79" s="56" t="s">
        <v>29</v>
      </c>
      <c r="E79" s="18">
        <v>1</v>
      </c>
      <c r="F79" s="33">
        <v>95</v>
      </c>
      <c r="G79" s="71"/>
      <c r="H79" s="43">
        <f t="shared" si="2"/>
        <v>0</v>
      </c>
    </row>
    <row r="80" spans="2:8" ht="29" x14ac:dyDescent="0.35">
      <c r="B80" s="59" t="s">
        <v>19</v>
      </c>
      <c r="C80" s="60" t="s">
        <v>42</v>
      </c>
      <c r="D80" s="61" t="s">
        <v>31</v>
      </c>
      <c r="E80" s="18">
        <v>1</v>
      </c>
      <c r="F80" s="33">
        <v>22</v>
      </c>
      <c r="G80" s="71"/>
      <c r="H80" s="43">
        <f t="shared" si="2"/>
        <v>0</v>
      </c>
    </row>
    <row r="81" spans="2:8" ht="35.5" customHeight="1" x14ac:dyDescent="0.35">
      <c r="B81" s="62" t="s">
        <v>32</v>
      </c>
      <c r="C81" s="56" t="s">
        <v>27</v>
      </c>
      <c r="D81" s="63" t="s">
        <v>33</v>
      </c>
      <c r="E81" s="18">
        <v>2</v>
      </c>
      <c r="F81" s="33">
        <v>15</v>
      </c>
      <c r="G81" s="71"/>
      <c r="H81" s="43">
        <f t="shared" si="2"/>
        <v>0</v>
      </c>
    </row>
    <row r="82" spans="2:8" ht="43.5" x14ac:dyDescent="0.35">
      <c r="B82" s="58" t="s">
        <v>41</v>
      </c>
      <c r="C82" s="60" t="s">
        <v>35</v>
      </c>
      <c r="D82" s="64" t="s">
        <v>34</v>
      </c>
      <c r="E82" s="18">
        <v>4</v>
      </c>
      <c r="F82" s="33">
        <v>10</v>
      </c>
      <c r="G82" s="71"/>
      <c r="H82" s="43">
        <f t="shared" si="2"/>
        <v>0</v>
      </c>
    </row>
    <row r="83" spans="2:8" ht="50" customHeight="1" x14ac:dyDescent="0.35">
      <c r="B83" s="100" t="s">
        <v>49</v>
      </c>
      <c r="C83" s="101"/>
      <c r="D83" s="65" t="s">
        <v>37</v>
      </c>
      <c r="E83" s="18">
        <v>4</v>
      </c>
      <c r="F83" s="33">
        <v>7</v>
      </c>
      <c r="G83" s="71"/>
      <c r="H83" s="43">
        <f t="shared" si="2"/>
        <v>0</v>
      </c>
    </row>
    <row r="84" spans="2:8" ht="50" customHeight="1" x14ac:dyDescent="0.35">
      <c r="B84" s="134" t="s">
        <v>43</v>
      </c>
      <c r="C84" s="135"/>
      <c r="D84" s="135"/>
      <c r="E84" s="18">
        <v>6</v>
      </c>
      <c r="F84" s="33">
        <v>55</v>
      </c>
      <c r="G84" s="71"/>
      <c r="H84" s="43">
        <f t="shared" si="2"/>
        <v>0</v>
      </c>
    </row>
    <row r="85" spans="2:8" ht="50" customHeight="1" x14ac:dyDescent="0.35">
      <c r="B85" s="177" t="s">
        <v>81</v>
      </c>
      <c r="C85" s="178"/>
      <c r="D85" s="178"/>
      <c r="E85" s="18">
        <v>2</v>
      </c>
      <c r="F85" s="33">
        <v>18</v>
      </c>
      <c r="G85" s="71"/>
      <c r="H85" s="43">
        <f t="shared" si="2"/>
        <v>0</v>
      </c>
    </row>
    <row r="86" spans="2:8" ht="50" customHeight="1" x14ac:dyDescent="0.35">
      <c r="B86" s="177" t="s">
        <v>46</v>
      </c>
      <c r="C86" s="178"/>
      <c r="D86" s="178"/>
      <c r="E86" s="18">
        <v>1</v>
      </c>
      <c r="F86" s="33">
        <v>28</v>
      </c>
      <c r="G86" s="71"/>
      <c r="H86" s="43">
        <f t="shared" si="2"/>
        <v>0</v>
      </c>
    </row>
    <row r="87" spans="2:8" ht="50" customHeight="1" x14ac:dyDescent="0.35">
      <c r="B87" s="183" t="s">
        <v>47</v>
      </c>
      <c r="C87" s="184"/>
      <c r="D87" s="184"/>
      <c r="E87" s="18">
        <v>1</v>
      </c>
      <c r="F87" s="33">
        <v>4</v>
      </c>
      <c r="G87" s="71"/>
      <c r="H87" s="43">
        <f t="shared" si="2"/>
        <v>0</v>
      </c>
    </row>
    <row r="88" spans="2:8" ht="63" customHeight="1" x14ac:dyDescent="0.35">
      <c r="B88" s="177" t="s">
        <v>82</v>
      </c>
      <c r="C88" s="178"/>
      <c r="D88" s="178"/>
      <c r="E88" s="18">
        <v>1</v>
      </c>
      <c r="F88" s="33">
        <v>30</v>
      </c>
      <c r="G88" s="71"/>
      <c r="H88" s="43">
        <f t="shared" si="2"/>
        <v>0</v>
      </c>
    </row>
    <row r="89" spans="2:8" ht="65" customHeight="1" x14ac:dyDescent="0.35">
      <c r="B89" s="181" t="s">
        <v>84</v>
      </c>
      <c r="C89" s="182"/>
      <c r="D89" s="182"/>
      <c r="E89" s="18">
        <v>2</v>
      </c>
      <c r="F89" s="33">
        <v>10</v>
      </c>
      <c r="G89" s="71"/>
      <c r="H89" s="43">
        <f t="shared" si="2"/>
        <v>0</v>
      </c>
    </row>
    <row r="90" spans="2:8" ht="69.5" customHeight="1" x14ac:dyDescent="0.35">
      <c r="B90" s="181" t="s">
        <v>83</v>
      </c>
      <c r="C90" s="182"/>
      <c r="D90" s="182"/>
      <c r="E90" s="18">
        <v>2</v>
      </c>
      <c r="F90" s="33">
        <v>25</v>
      </c>
      <c r="G90" s="71"/>
      <c r="H90" s="43">
        <f t="shared" si="2"/>
        <v>0</v>
      </c>
    </row>
    <row r="91" spans="2:8" ht="69.5" customHeight="1" x14ac:dyDescent="0.35">
      <c r="B91" s="177" t="s">
        <v>85</v>
      </c>
      <c r="C91" s="178"/>
      <c r="D91" s="178"/>
      <c r="E91" s="42">
        <v>1</v>
      </c>
      <c r="F91" s="33">
        <v>25</v>
      </c>
      <c r="G91" s="71"/>
      <c r="H91" s="43">
        <f t="shared" si="2"/>
        <v>0</v>
      </c>
    </row>
    <row r="92" spans="2:8" ht="50" customHeight="1" x14ac:dyDescent="0.35">
      <c r="B92" s="177" t="s">
        <v>86</v>
      </c>
      <c r="C92" s="178"/>
      <c r="D92" s="178"/>
      <c r="E92" s="42">
        <v>1</v>
      </c>
      <c r="F92" s="33">
        <v>25</v>
      </c>
      <c r="G92" s="71"/>
      <c r="H92" s="43">
        <f t="shared" si="2"/>
        <v>0</v>
      </c>
    </row>
    <row r="93" spans="2:8" ht="50" customHeight="1" x14ac:dyDescent="0.35">
      <c r="B93" s="177"/>
      <c r="C93" s="178"/>
      <c r="D93" s="178"/>
      <c r="E93" s="42">
        <v>1</v>
      </c>
      <c r="F93" s="33">
        <v>25</v>
      </c>
      <c r="G93" s="71"/>
      <c r="H93" s="43">
        <f t="shared" si="2"/>
        <v>0</v>
      </c>
    </row>
    <row r="94" spans="2:8" ht="90" customHeight="1" x14ac:dyDescent="0.35">
      <c r="B94" s="177" t="s">
        <v>87</v>
      </c>
      <c r="C94" s="178"/>
      <c r="D94" s="178"/>
      <c r="E94" s="42">
        <v>1</v>
      </c>
      <c r="F94" s="33">
        <v>25</v>
      </c>
      <c r="G94" s="71"/>
      <c r="H94" s="43">
        <f t="shared" si="2"/>
        <v>0</v>
      </c>
    </row>
    <row r="95" spans="2:8" ht="72.5" customHeight="1" x14ac:dyDescent="0.35">
      <c r="B95" s="177" t="s">
        <v>89</v>
      </c>
      <c r="C95" s="178"/>
      <c r="D95" s="178"/>
      <c r="E95" s="42">
        <v>1</v>
      </c>
      <c r="F95" s="33">
        <v>25</v>
      </c>
      <c r="G95" s="71"/>
      <c r="H95" s="43">
        <f t="shared" si="2"/>
        <v>0</v>
      </c>
    </row>
    <row r="96" spans="2:8" ht="50" customHeight="1" x14ac:dyDescent="0.35">
      <c r="B96" s="177" t="s">
        <v>91</v>
      </c>
      <c r="C96" s="178"/>
      <c r="D96" s="178"/>
      <c r="E96" s="42">
        <v>8</v>
      </c>
      <c r="F96" s="33">
        <v>10</v>
      </c>
      <c r="G96" s="71"/>
      <c r="H96" s="43">
        <f t="shared" si="2"/>
        <v>0</v>
      </c>
    </row>
    <row r="97" spans="2:8" ht="50" customHeight="1" x14ac:dyDescent="0.35">
      <c r="B97" s="177" t="s">
        <v>92</v>
      </c>
      <c r="C97" s="178"/>
      <c r="D97" s="178"/>
      <c r="E97" s="42">
        <v>5</v>
      </c>
      <c r="F97" s="33">
        <v>10</v>
      </c>
      <c r="G97" s="71"/>
      <c r="H97" s="43">
        <f t="shared" si="2"/>
        <v>0</v>
      </c>
    </row>
    <row r="98" spans="2:8" ht="76.5" customHeight="1" x14ac:dyDescent="0.35">
      <c r="B98" s="177" t="s">
        <v>90</v>
      </c>
      <c r="C98" s="178"/>
      <c r="D98" s="178"/>
      <c r="E98" s="42">
        <v>1</v>
      </c>
      <c r="F98" s="33">
        <v>112</v>
      </c>
      <c r="G98" s="71"/>
      <c r="H98" s="43">
        <f t="shared" si="2"/>
        <v>0</v>
      </c>
    </row>
    <row r="99" spans="2:8" ht="50" customHeight="1" thickBot="1" x14ac:dyDescent="0.4">
      <c r="B99" s="179" t="s">
        <v>88</v>
      </c>
      <c r="C99" s="180"/>
      <c r="D99" s="180"/>
      <c r="E99" s="44">
        <v>2</v>
      </c>
      <c r="F99" s="34">
        <v>22</v>
      </c>
      <c r="G99" s="72"/>
      <c r="H99" s="45">
        <f t="shared" si="2"/>
        <v>0</v>
      </c>
    </row>
    <row r="100" spans="2:8" ht="23" customHeight="1" thickBot="1" x14ac:dyDescent="0.4">
      <c r="B100" s="111" t="s">
        <v>101</v>
      </c>
      <c r="C100" s="112"/>
      <c r="D100" s="112"/>
      <c r="E100" s="112"/>
      <c r="F100" s="112"/>
      <c r="G100" s="146">
        <f>SUM(H63:H99)</f>
        <v>0</v>
      </c>
      <c r="H100" s="147"/>
    </row>
    <row r="101" spans="2:8" ht="15" thickBot="1" x14ac:dyDescent="0.4">
      <c r="B101" s="83" t="s">
        <v>102</v>
      </c>
      <c r="C101" s="84"/>
      <c r="D101" s="84"/>
      <c r="E101" s="84"/>
      <c r="F101" s="84"/>
      <c r="G101" s="84"/>
      <c r="H101" s="8"/>
    </row>
    <row r="102" spans="2:8" ht="73" thickBot="1" x14ac:dyDescent="0.4">
      <c r="B102" s="115" t="s">
        <v>0</v>
      </c>
      <c r="C102" s="116"/>
      <c r="D102" s="117"/>
      <c r="E102" s="30" t="s">
        <v>1</v>
      </c>
      <c r="F102" s="30" t="s">
        <v>122</v>
      </c>
      <c r="G102" s="30" t="s">
        <v>123</v>
      </c>
      <c r="H102" s="31" t="s">
        <v>124</v>
      </c>
    </row>
    <row r="103" spans="2:8" ht="23" customHeight="1" thickBot="1" x14ac:dyDescent="0.4">
      <c r="B103" s="148" t="s">
        <v>103</v>
      </c>
      <c r="C103" s="149"/>
      <c r="D103" s="149"/>
      <c r="E103" s="149"/>
      <c r="F103" s="149"/>
      <c r="G103" s="149"/>
      <c r="H103" s="66"/>
    </row>
    <row r="104" spans="2:8" ht="64.5" customHeight="1" x14ac:dyDescent="0.35">
      <c r="B104" s="175" t="s">
        <v>45</v>
      </c>
      <c r="C104" s="176"/>
      <c r="D104" s="176"/>
      <c r="E104" s="40">
        <v>5</v>
      </c>
      <c r="F104" s="32">
        <v>25</v>
      </c>
      <c r="G104" s="70"/>
      <c r="H104" s="41">
        <f>G104*E104</f>
        <v>0</v>
      </c>
    </row>
    <row r="105" spans="2:8" ht="88.5" customHeight="1" thickBot="1" x14ac:dyDescent="0.4">
      <c r="B105" s="185" t="s">
        <v>70</v>
      </c>
      <c r="C105" s="186"/>
      <c r="D105" s="186"/>
      <c r="E105" s="44">
        <v>5</v>
      </c>
      <c r="F105" s="34">
        <v>10</v>
      </c>
      <c r="G105" s="72"/>
      <c r="H105" s="45">
        <f>G105*E105</f>
        <v>0</v>
      </c>
    </row>
    <row r="106" spans="2:8" ht="42" customHeight="1" thickBot="1" x14ac:dyDescent="0.4">
      <c r="B106" s="172" t="s">
        <v>111</v>
      </c>
      <c r="C106" s="173"/>
      <c r="D106" s="173"/>
      <c r="E106" s="173"/>
      <c r="F106" s="173"/>
      <c r="G106" s="192"/>
      <c r="H106" s="48">
        <f>SUM(H104:H105)</f>
        <v>0</v>
      </c>
    </row>
    <row r="107" spans="2:8" ht="54.5" customHeight="1" thickBot="1" x14ac:dyDescent="0.4">
      <c r="B107" s="187" t="s">
        <v>139</v>
      </c>
      <c r="C107" s="188"/>
      <c r="D107" s="189"/>
      <c r="E107" s="67">
        <v>2</v>
      </c>
      <c r="F107" s="68">
        <v>3301</v>
      </c>
      <c r="G107" s="68">
        <f>H106+G100</f>
        <v>0</v>
      </c>
      <c r="H107" s="39">
        <f>G107*E107</f>
        <v>0</v>
      </c>
    </row>
    <row r="108" spans="2:8" ht="32" customHeight="1" thickBot="1" x14ac:dyDescent="0.4">
      <c r="B108" s="111" t="s">
        <v>113</v>
      </c>
      <c r="C108" s="112"/>
      <c r="D108" s="112"/>
      <c r="E108" s="112"/>
      <c r="F108" s="112"/>
      <c r="G108" s="190">
        <f>H107+G100</f>
        <v>0</v>
      </c>
      <c r="H108" s="191"/>
    </row>
    <row r="109" spans="2:8" ht="33" customHeight="1" thickBot="1" x14ac:dyDescent="0.4">
      <c r="B109" s="85" t="s">
        <v>114</v>
      </c>
      <c r="C109" s="86"/>
      <c r="D109" s="86"/>
      <c r="E109" s="86"/>
      <c r="F109" s="86"/>
      <c r="G109" s="86"/>
      <c r="H109" s="87"/>
    </row>
    <row r="110" spans="2:8" ht="73" thickBot="1" x14ac:dyDescent="0.4">
      <c r="B110" s="88" t="s">
        <v>44</v>
      </c>
      <c r="C110" s="89"/>
      <c r="D110" s="90"/>
      <c r="E110" s="6" t="s">
        <v>48</v>
      </c>
      <c r="F110" s="6" t="s">
        <v>122</v>
      </c>
      <c r="G110" s="6" t="s">
        <v>123</v>
      </c>
      <c r="H110" s="7" t="s">
        <v>124</v>
      </c>
    </row>
    <row r="111" spans="2:8" ht="62.5" customHeight="1" x14ac:dyDescent="0.35">
      <c r="B111" s="118" t="s">
        <v>45</v>
      </c>
      <c r="C111" s="119"/>
      <c r="D111" s="120"/>
      <c r="E111" s="40">
        <v>5</v>
      </c>
      <c r="F111" s="32">
        <v>800</v>
      </c>
      <c r="G111" s="70"/>
      <c r="H111" s="41">
        <f>G111*E111</f>
        <v>0</v>
      </c>
    </row>
    <row r="112" spans="2:8" ht="94" customHeight="1" thickBot="1" x14ac:dyDescent="0.4">
      <c r="B112" s="80" t="s">
        <v>70</v>
      </c>
      <c r="C112" s="81"/>
      <c r="D112" s="82"/>
      <c r="E112" s="44">
        <v>5</v>
      </c>
      <c r="F112" s="34">
        <v>140</v>
      </c>
      <c r="G112" s="72"/>
      <c r="H112" s="45">
        <f>G112*E112</f>
        <v>0</v>
      </c>
    </row>
    <row r="113" spans="2:10" ht="29" customHeight="1" thickBot="1" x14ac:dyDescent="0.4">
      <c r="B113" s="170" t="s">
        <v>109</v>
      </c>
      <c r="C113" s="171"/>
      <c r="D113" s="171"/>
      <c r="E113" s="171"/>
      <c r="F113" s="171"/>
      <c r="G113" s="96">
        <f>SUM(H111:H112)</f>
        <v>0</v>
      </c>
      <c r="H113" s="97"/>
    </row>
    <row r="114" spans="2:10" ht="27.5" customHeight="1" thickBot="1" x14ac:dyDescent="0.4">
      <c r="B114" s="85" t="s">
        <v>115</v>
      </c>
      <c r="C114" s="86"/>
      <c r="D114" s="86"/>
      <c r="E114" s="86"/>
      <c r="F114" s="86"/>
      <c r="G114" s="86"/>
      <c r="H114" s="87"/>
    </row>
    <row r="115" spans="2:10" ht="73" thickBot="1" x14ac:dyDescent="0.4">
      <c r="B115" s="88" t="s">
        <v>0</v>
      </c>
      <c r="C115" s="89"/>
      <c r="D115" s="90"/>
      <c r="E115" s="6" t="s">
        <v>141</v>
      </c>
      <c r="F115" s="6" t="s">
        <v>122</v>
      </c>
      <c r="G115" s="6" t="s">
        <v>123</v>
      </c>
      <c r="H115" s="7" t="s">
        <v>124</v>
      </c>
    </row>
    <row r="116" spans="2:10" ht="31" customHeight="1" thickBot="1" x14ac:dyDescent="0.4">
      <c r="B116" s="161" t="s">
        <v>68</v>
      </c>
      <c r="C116" s="162"/>
      <c r="D116" s="163"/>
      <c r="E116" s="46">
        <v>3</v>
      </c>
      <c r="F116" s="47">
        <v>4000</v>
      </c>
      <c r="G116" s="47">
        <v>4000</v>
      </c>
      <c r="H116" s="48">
        <f>G116*E116</f>
        <v>12000</v>
      </c>
    </row>
    <row r="117" spans="2:10" ht="36" customHeight="1" thickBot="1" x14ac:dyDescent="0.4">
      <c r="B117" s="85" t="s">
        <v>116</v>
      </c>
      <c r="C117" s="86"/>
      <c r="D117" s="86"/>
      <c r="E117" s="86"/>
      <c r="F117" s="86"/>
      <c r="G117" s="86"/>
      <c r="H117" s="87"/>
    </row>
    <row r="118" spans="2:10" ht="73" thickBot="1" x14ac:dyDescent="0.4">
      <c r="B118" s="88" t="s">
        <v>0</v>
      </c>
      <c r="C118" s="89"/>
      <c r="D118" s="90"/>
      <c r="E118" s="6" t="s">
        <v>141</v>
      </c>
      <c r="F118" s="6" t="s">
        <v>122</v>
      </c>
      <c r="G118" s="6" t="s">
        <v>123</v>
      </c>
      <c r="H118" s="7" t="s">
        <v>124</v>
      </c>
    </row>
    <row r="119" spans="2:10" ht="28.5" customHeight="1" thickBot="1" x14ac:dyDescent="0.4">
      <c r="B119" s="91" t="s">
        <v>69</v>
      </c>
      <c r="C119" s="92"/>
      <c r="D119" s="93"/>
      <c r="E119" s="49">
        <v>3</v>
      </c>
      <c r="F119" s="50">
        <v>10000</v>
      </c>
      <c r="G119" s="50">
        <v>10000</v>
      </c>
      <c r="H119" s="51">
        <f>G119*E119</f>
        <v>30000</v>
      </c>
    </row>
    <row r="120" spans="2:10" ht="32.5" customHeight="1" thickBot="1" x14ac:dyDescent="0.4">
      <c r="B120" s="193" t="s">
        <v>138</v>
      </c>
      <c r="C120" s="194"/>
      <c r="D120" s="194"/>
      <c r="E120" s="194"/>
      <c r="F120" s="194"/>
      <c r="G120" s="195">
        <f>H119+H116+G113+G108</f>
        <v>42000</v>
      </c>
      <c r="H120" s="196"/>
    </row>
    <row r="121" spans="2:10" ht="56" customHeight="1" thickBot="1" x14ac:dyDescent="0.4">
      <c r="B121" s="197" t="s">
        <v>136</v>
      </c>
      <c r="C121" s="198"/>
      <c r="D121" s="198"/>
      <c r="E121" s="198"/>
      <c r="F121" s="198"/>
      <c r="G121" s="96">
        <f>G120+G59</f>
        <v>60000</v>
      </c>
      <c r="H121" s="97"/>
      <c r="J121" s="52"/>
    </row>
    <row r="122" spans="2:10" x14ac:dyDescent="0.35">
      <c r="B122" s="3"/>
      <c r="C122" s="3"/>
      <c r="D122" s="3"/>
      <c r="E122" s="3"/>
      <c r="F122" s="3"/>
      <c r="G122" s="3"/>
      <c r="H122" s="3"/>
    </row>
    <row r="123" spans="2:10" x14ac:dyDescent="0.35">
      <c r="B123" s="3"/>
      <c r="C123" s="3"/>
      <c r="D123" s="3"/>
      <c r="E123" s="3"/>
      <c r="F123" s="3"/>
      <c r="G123" s="3"/>
      <c r="H123" s="3"/>
    </row>
    <row r="124" spans="2:10" x14ac:dyDescent="0.35">
      <c r="B124" s="3"/>
      <c r="C124" s="3"/>
      <c r="D124" s="3"/>
      <c r="E124" s="3"/>
      <c r="F124" s="3" t="s">
        <v>129</v>
      </c>
      <c r="G124" s="3"/>
      <c r="H124" s="3"/>
    </row>
    <row r="125" spans="2:10" x14ac:dyDescent="0.35">
      <c r="B125" s="3"/>
      <c r="C125" s="3"/>
      <c r="D125" s="3"/>
      <c r="E125" s="3"/>
      <c r="F125" s="3"/>
      <c r="G125" s="3"/>
      <c r="H125" s="3"/>
    </row>
    <row r="126" spans="2:10" x14ac:dyDescent="0.35">
      <c r="B126" s="3"/>
      <c r="C126" s="3"/>
      <c r="D126" s="3"/>
      <c r="E126" s="3"/>
      <c r="F126" s="3"/>
      <c r="G126" s="3"/>
      <c r="H126" s="3"/>
    </row>
    <row r="127" spans="2:10" x14ac:dyDescent="0.35">
      <c r="B127" s="3"/>
      <c r="C127" s="3"/>
      <c r="D127" s="3"/>
      <c r="E127" s="3"/>
      <c r="F127" s="3" t="s">
        <v>130</v>
      </c>
      <c r="G127" s="3"/>
      <c r="H127" s="3"/>
    </row>
    <row r="128" spans="2:10" x14ac:dyDescent="0.35">
      <c r="B128" s="3"/>
      <c r="C128" s="3"/>
      <c r="D128" s="3"/>
      <c r="E128" s="3"/>
      <c r="F128" s="3" t="s">
        <v>131</v>
      </c>
      <c r="G128" s="3"/>
      <c r="H128" s="3"/>
    </row>
    <row r="129" spans="2:8" x14ac:dyDescent="0.35">
      <c r="B129" s="3"/>
      <c r="C129" s="3"/>
      <c r="D129" s="3"/>
      <c r="E129" s="3"/>
      <c r="F129" s="3"/>
      <c r="G129" s="3"/>
      <c r="H129" s="3"/>
    </row>
    <row r="130" spans="2:8" x14ac:dyDescent="0.35">
      <c r="B130" s="3"/>
      <c r="C130" s="3"/>
      <c r="D130" s="3"/>
      <c r="E130" s="3"/>
      <c r="F130" s="3"/>
      <c r="G130" s="3"/>
      <c r="H130" s="3"/>
    </row>
    <row r="131" spans="2:8" ht="37.5" customHeight="1" x14ac:dyDescent="0.35">
      <c r="B131" s="73" t="s">
        <v>132</v>
      </c>
      <c r="C131" s="73"/>
      <c r="D131" s="73"/>
      <c r="E131" s="73"/>
      <c r="F131" s="73"/>
      <c r="G131" s="73"/>
      <c r="H131" s="3"/>
    </row>
    <row r="132" spans="2:8" ht="16" x14ac:dyDescent="0.4">
      <c r="B132" s="69"/>
      <c r="C132" s="69"/>
      <c r="D132" s="69"/>
      <c r="E132" s="69"/>
      <c r="F132" s="69"/>
      <c r="G132" s="69"/>
      <c r="H132" s="3"/>
    </row>
    <row r="133" spans="2:8" ht="44.5" customHeight="1" x14ac:dyDescent="0.35">
      <c r="B133" s="73" t="s">
        <v>133</v>
      </c>
      <c r="C133" s="73"/>
      <c r="D133" s="73"/>
      <c r="E133" s="73"/>
      <c r="F133" s="73"/>
      <c r="G133" s="73"/>
      <c r="H133" s="3"/>
    </row>
    <row r="134" spans="2:8" ht="16" x14ac:dyDescent="0.4">
      <c r="B134" s="69"/>
      <c r="C134" s="69"/>
      <c r="D134" s="69"/>
      <c r="E134" s="69"/>
      <c r="F134" s="69"/>
      <c r="G134" s="69"/>
      <c r="H134" s="3"/>
    </row>
    <row r="135" spans="2:8" ht="38.5" customHeight="1" x14ac:dyDescent="0.35">
      <c r="B135" s="73" t="s">
        <v>134</v>
      </c>
      <c r="C135" s="73"/>
      <c r="D135" s="73"/>
      <c r="E135" s="73"/>
      <c r="F135" s="73"/>
      <c r="G135" s="73"/>
      <c r="H135" s="3"/>
    </row>
  </sheetData>
  <sheetProtection algorithmName="SHA-512" hashValue="WMvD0ZYZWzrZfuZtkEY75VnLFnRgJGIH2IBBE+GXnxuP6Xuf6AO7ymKPKlzQ83dCaRVTNcF4idJ/OUJ1IGuLWA==" saltValue="H4HAMvjl92wpD5DjIsRQzg==" spinCount="100000" sheet="1" objects="1" scenarios="1" selectLockedCells="1"/>
  <mergeCells count="110">
    <mergeCell ref="B120:F120"/>
    <mergeCell ref="G120:H120"/>
    <mergeCell ref="B121:F121"/>
    <mergeCell ref="B114:H114"/>
    <mergeCell ref="B115:D115"/>
    <mergeCell ref="B116:D116"/>
    <mergeCell ref="B117:H117"/>
    <mergeCell ref="B118:D118"/>
    <mergeCell ref="B119:D119"/>
    <mergeCell ref="G121:H121"/>
    <mergeCell ref="B109:H109"/>
    <mergeCell ref="B110:D110"/>
    <mergeCell ref="B111:D111"/>
    <mergeCell ref="B112:D112"/>
    <mergeCell ref="B113:F113"/>
    <mergeCell ref="G113:H113"/>
    <mergeCell ref="B105:D105"/>
    <mergeCell ref="B107:D107"/>
    <mergeCell ref="B108:F108"/>
    <mergeCell ref="G108:H108"/>
    <mergeCell ref="B106:G106"/>
    <mergeCell ref="B104:D104"/>
    <mergeCell ref="B61:G61"/>
    <mergeCell ref="B97:D97"/>
    <mergeCell ref="B98:D98"/>
    <mergeCell ref="B99:D99"/>
    <mergeCell ref="B90:D90"/>
    <mergeCell ref="B91:D91"/>
    <mergeCell ref="B92:D93"/>
    <mergeCell ref="B94:D94"/>
    <mergeCell ref="B95:D95"/>
    <mergeCell ref="B96:D96"/>
    <mergeCell ref="B84:D84"/>
    <mergeCell ref="B85:D85"/>
    <mergeCell ref="B86:D86"/>
    <mergeCell ref="B87:D87"/>
    <mergeCell ref="B88:D88"/>
    <mergeCell ref="B89:D89"/>
    <mergeCell ref="B70:B71"/>
    <mergeCell ref="B73:B77"/>
    <mergeCell ref="B65:B67"/>
    <mergeCell ref="C65:C67"/>
    <mergeCell ref="B68:B69"/>
    <mergeCell ref="C68:C69"/>
    <mergeCell ref="B100:F100"/>
    <mergeCell ref="B101:G101"/>
    <mergeCell ref="B102:D102"/>
    <mergeCell ref="B103:G103"/>
    <mergeCell ref="B24:D24"/>
    <mergeCell ref="B47:D47"/>
    <mergeCell ref="B48:D48"/>
    <mergeCell ref="B49:D49"/>
    <mergeCell ref="B50:D50"/>
    <mergeCell ref="B44:F44"/>
    <mergeCell ref="G44:H44"/>
    <mergeCell ref="B55:D55"/>
    <mergeCell ref="B43:D43"/>
    <mergeCell ref="B51:D51"/>
    <mergeCell ref="B52:F52"/>
    <mergeCell ref="G52:H52"/>
    <mergeCell ref="B53:H53"/>
    <mergeCell ref="B54:D54"/>
    <mergeCell ref="B42:G42"/>
    <mergeCell ref="B1:H1"/>
    <mergeCell ref="B2:H2"/>
    <mergeCell ref="B3:H3"/>
    <mergeCell ref="B33:F33"/>
    <mergeCell ref="G33:H33"/>
    <mergeCell ref="B34:G34"/>
    <mergeCell ref="B35:D35"/>
    <mergeCell ref="B37:D37"/>
    <mergeCell ref="B38:D38"/>
    <mergeCell ref="B4:H4"/>
    <mergeCell ref="C21:C22"/>
    <mergeCell ref="E21:E22"/>
    <mergeCell ref="F21:F22"/>
    <mergeCell ref="G21:G22"/>
    <mergeCell ref="H21:H22"/>
    <mergeCell ref="B27:D27"/>
    <mergeCell ref="B28:D28"/>
    <mergeCell ref="B29:D29"/>
    <mergeCell ref="B30:D30"/>
    <mergeCell ref="B31:C31"/>
    <mergeCell ref="B32:D32"/>
    <mergeCell ref="B6:G6"/>
    <mergeCell ref="B23:G23"/>
    <mergeCell ref="B131:G131"/>
    <mergeCell ref="B133:G133"/>
    <mergeCell ref="B135:G135"/>
    <mergeCell ref="B25:D25"/>
    <mergeCell ref="B26:D26"/>
    <mergeCell ref="B39:D39"/>
    <mergeCell ref="B40:D40"/>
    <mergeCell ref="B41:D41"/>
    <mergeCell ref="B36:G36"/>
    <mergeCell ref="B45:H45"/>
    <mergeCell ref="B46:D46"/>
    <mergeCell ref="B56:H56"/>
    <mergeCell ref="B57:D57"/>
    <mergeCell ref="B58:D58"/>
    <mergeCell ref="B59:F59"/>
    <mergeCell ref="G59:H59"/>
    <mergeCell ref="C73:C77"/>
    <mergeCell ref="B78:B79"/>
    <mergeCell ref="C78:C79"/>
    <mergeCell ref="B83:C83"/>
    <mergeCell ref="B60:H60"/>
    <mergeCell ref="B63:B64"/>
    <mergeCell ref="C63:C64"/>
    <mergeCell ref="G100:H100"/>
  </mergeCells>
  <pageMargins left="0.7" right="0.7" top="0.75" bottom="0.75" header="0.3" footer="0.3"/>
  <pageSetup paperSize="9" orientation="portrait"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F2B11-E169-45C4-A5F7-4A6FBFE67479}">
  <sheetPr>
    <tabColor rgb="FFFFC000"/>
  </sheetPr>
  <dimension ref="B3:J8"/>
  <sheetViews>
    <sheetView workbookViewId="0">
      <selection activeCell="D10" sqref="D10"/>
    </sheetView>
  </sheetViews>
  <sheetFormatPr baseColWidth="10" defaultRowHeight="14.5" x14ac:dyDescent="0.35"/>
  <sheetData>
    <row r="3" spans="2:10" ht="42.5" customHeight="1" x14ac:dyDescent="0.4">
      <c r="B3" s="199" t="s">
        <v>135</v>
      </c>
      <c r="C3" s="199"/>
      <c r="D3" s="199"/>
      <c r="E3" s="199"/>
      <c r="F3" s="199"/>
      <c r="G3" s="199"/>
      <c r="H3" s="199"/>
      <c r="I3" s="199"/>
      <c r="J3" s="199"/>
    </row>
    <row r="4" spans="2:10" ht="16" x14ac:dyDescent="0.4">
      <c r="B4" s="1"/>
      <c r="C4" s="1"/>
      <c r="D4" s="1"/>
      <c r="E4" s="1"/>
      <c r="F4" s="1"/>
      <c r="G4" s="1"/>
      <c r="H4" s="1"/>
      <c r="I4" s="1"/>
      <c r="J4" s="1"/>
    </row>
    <row r="5" spans="2:10" ht="14.5" customHeight="1" x14ac:dyDescent="0.35">
      <c r="B5" s="2"/>
      <c r="C5" s="2"/>
      <c r="D5" s="2"/>
      <c r="E5" s="2"/>
      <c r="F5" s="2"/>
      <c r="G5" s="2"/>
      <c r="H5" s="2"/>
      <c r="I5" s="2"/>
      <c r="J5" s="2"/>
    </row>
    <row r="6" spans="2:10" ht="27" customHeight="1" x14ac:dyDescent="0.35">
      <c r="B6" s="2"/>
      <c r="C6" s="2"/>
      <c r="D6" s="2"/>
      <c r="E6" s="2"/>
      <c r="F6" s="2"/>
      <c r="G6" s="2"/>
      <c r="H6" s="2"/>
      <c r="I6" s="2"/>
      <c r="J6" s="2"/>
    </row>
    <row r="7" spans="2:10" ht="16" x14ac:dyDescent="0.4">
      <c r="B7" s="1"/>
      <c r="C7" s="1"/>
      <c r="D7" s="1"/>
      <c r="E7" s="1"/>
      <c r="F7" s="1"/>
      <c r="G7" s="1"/>
      <c r="H7" s="1"/>
      <c r="I7" s="1"/>
      <c r="J7" s="1"/>
    </row>
    <row r="8" spans="2:10" ht="33.5" customHeight="1" x14ac:dyDescent="0.35">
      <c r="B8" s="2"/>
      <c r="C8" s="2"/>
      <c r="D8" s="2"/>
      <c r="E8" s="2"/>
      <c r="F8" s="2"/>
      <c r="G8" s="2"/>
      <c r="H8" s="2"/>
      <c r="I8" s="2"/>
      <c r="J8" s="2"/>
    </row>
  </sheetData>
  <mergeCells count="1">
    <mergeCell ref="B3:J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3F877FDFD04F643A29313AA452B9065" ma:contentTypeVersion="14" ma:contentTypeDescription="Create a new document." ma:contentTypeScope="" ma:versionID="861cab38bd1e1775371459023992a631">
  <xsd:schema xmlns:xsd="http://www.w3.org/2001/XMLSchema" xmlns:xs="http://www.w3.org/2001/XMLSchema" xmlns:p="http://schemas.microsoft.com/office/2006/metadata/properties" xmlns:ns3="3b7ef8a4-d868-4cb8-bc88-a97c5c7304a6" xmlns:ns4="2c88793b-11fa-4288-9f87-696cbb79ca99" targetNamespace="http://schemas.microsoft.com/office/2006/metadata/properties" ma:root="true" ma:fieldsID="6377d9bceb5224d62a27e41bc539af18" ns3:_="" ns4:_="">
    <xsd:import namespace="3b7ef8a4-d868-4cb8-bc88-a97c5c7304a6"/>
    <xsd:import namespace="2c88793b-11fa-4288-9f87-696cbb79ca9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element ref="ns4:_activity" minOccurs="0"/>
                <xsd:element ref="ns4:MediaServiceObjectDetectorVersions" minOccurs="0"/>
                <xsd:element ref="ns4: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ef8a4-d868-4cb8-bc88-a97c5c7304a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c88793b-11fa-4288-9f87-696cbb79ca9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2c88793b-11fa-4288-9f87-696cbb79ca99" xsi:nil="true"/>
  </documentManagement>
</p:properties>
</file>

<file path=customXml/itemProps1.xml><?xml version="1.0" encoding="utf-8"?>
<ds:datastoreItem xmlns:ds="http://schemas.openxmlformats.org/officeDocument/2006/customXml" ds:itemID="{BE1EF68A-86DF-4A60-8D04-9B140C61ADC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ef8a4-d868-4cb8-bc88-a97c5c7304a6"/>
    <ds:schemaRef ds:uri="2c88793b-11fa-4288-9f87-696cbb79ca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5841F1A-ECF9-4B33-B838-47A1FAF66731}">
  <ds:schemaRefs>
    <ds:schemaRef ds:uri="http://schemas.microsoft.com/sharepoint/v3/contenttype/forms"/>
  </ds:schemaRefs>
</ds:datastoreItem>
</file>

<file path=customXml/itemProps3.xml><?xml version="1.0" encoding="utf-8"?>
<ds:datastoreItem xmlns:ds="http://schemas.openxmlformats.org/officeDocument/2006/customXml" ds:itemID="{F2130AFF-5F32-4558-B1CF-B1B1862DEC37}">
  <ds:schemaRefs>
    <ds:schemaRef ds:uri="http://purl.org/dc/dcmitype/"/>
    <ds:schemaRef ds:uri="2c88793b-11fa-4288-9f87-696cbb79ca99"/>
    <ds:schemaRef ds:uri="http://schemas.microsoft.com/office/2006/documentManagement/types"/>
    <ds:schemaRef ds:uri="http://purl.org/dc/elements/1.1/"/>
    <ds:schemaRef ds:uri="http://www.w3.org/XML/1998/namespace"/>
    <ds:schemaRef ds:uri="http://schemas.microsoft.com/office/infopath/2007/PartnerControls"/>
    <ds:schemaRef ds:uri="http://schemas.openxmlformats.org/package/2006/metadata/core-properties"/>
    <ds:schemaRef ds:uri="3b7ef8a4-d868-4cb8-bc88-a97c5c7304a6"/>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 ANEXO IXB</vt:lpstr>
      <vt:lpstr>NOTA IMPORTANTE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 Torrego</dc:creator>
  <cp:lastModifiedBy>Indira Cedeño</cp:lastModifiedBy>
  <cp:lastPrinted>2019-03-25T14:18:14Z</cp:lastPrinted>
  <dcterms:created xsi:type="dcterms:W3CDTF">2019-02-28T13:51:00Z</dcterms:created>
  <dcterms:modified xsi:type="dcterms:W3CDTF">2023-10-20T06:09:01Z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0x01010083F877FDFD04F643A29313AA452B9065</vt:lpwstr>
  </property>
</Properties>
</file>