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3\23-197 Mantenimiento Inst receptoras gas IFEMA\3.Pliego y calendario\CCC 23 197\23 197 FIRMADO\"/>
    </mc:Choice>
  </mc:AlternateContent>
  <xr:revisionPtr revIDLastSave="0" documentId="13_ncr:1_{778C0652-38FF-452B-9835-58B683C88F5F}" xr6:coauthVersionLast="47" xr6:coauthVersionMax="47" xr10:uidLastSave="{00000000-0000-0000-0000-000000000000}"/>
  <bookViews>
    <workbookView xWindow="2688" yWindow="0" windowWidth="19140" windowHeight="15588" xr2:uid="{00000000-000D-0000-FFFF-FFFF00000000}"/>
  </bookViews>
  <sheets>
    <sheet name="ANEXO IX DESGLOSE DE PRECIOS " sheetId="15" r:id="rId1"/>
    <sheet name="NOTA IMPORTANTE" sheetId="2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5" l="1"/>
  <c r="H8" i="15"/>
  <c r="H20" i="15"/>
  <c r="H21" i="15"/>
  <c r="H22" i="15"/>
  <c r="H23" i="15"/>
  <c r="H24" i="15"/>
  <c r="H19" i="15"/>
  <c r="F24" i="15"/>
  <c r="F23" i="15"/>
  <c r="F22" i="15"/>
  <c r="F21" i="15"/>
  <c r="F20" i="15"/>
  <c r="F19" i="15"/>
  <c r="H13" i="15"/>
  <c r="G15" i="15"/>
  <c r="H15" i="15" s="1"/>
  <c r="F15" i="15"/>
  <c r="G14" i="15"/>
  <c r="H14" i="15" s="1"/>
  <c r="F14" i="15"/>
  <c r="E13" i="15"/>
  <c r="F13" i="15" s="1"/>
  <c r="H12" i="15"/>
  <c r="E12" i="15"/>
  <c r="F12" i="15" s="1"/>
  <c r="H7" i="15"/>
  <c r="H6" i="15"/>
  <c r="G9" i="15"/>
  <c r="F9" i="15"/>
  <c r="G8" i="15"/>
  <c r="F8" i="15"/>
  <c r="E7" i="15"/>
  <c r="F7" i="15" s="1"/>
  <c r="E6" i="15"/>
  <c r="F6" i="15" s="1"/>
  <c r="H25" i="15" l="1"/>
  <c r="H16" i="15"/>
  <c r="H10" i="15"/>
  <c r="H17" i="15" l="1"/>
  <c r="H26" i="15" s="1"/>
</calcChain>
</file>

<file path=xl/sharedStrings.xml><?xml version="1.0" encoding="utf-8"?>
<sst xmlns="http://schemas.openxmlformats.org/spreadsheetml/2006/main" count="51" uniqueCount="38">
  <si>
    <t>CONCEPTO</t>
  </si>
  <si>
    <t>UDS</t>
  </si>
  <si>
    <t>IMPORTE UNITARIO OFERTADO (€)</t>
  </si>
  <si>
    <t>IMPORTE TOTAL OFERTADO (€)</t>
  </si>
  <si>
    <t>IMPORTE MÁXIMO UNITARIO (€)</t>
  </si>
  <si>
    <t>IMPORTE TOTAL MÁXIMO LICITACIÓN (€)</t>
  </si>
  <si>
    <t>Mantenimiento anual (2 visitas al año) excepto locales de Restauración</t>
  </si>
  <si>
    <t>Central de detección de gas de 8 sensores</t>
  </si>
  <si>
    <t>Detectores de gas</t>
  </si>
  <si>
    <t>Recableado y conexión eléctrica necesaria para la renovación del sistema de detección</t>
  </si>
  <si>
    <t>Comprobación con gas patrón de la concentración indicada por el fabricante el funcionamiento de los nuevos sensores, incluyendo Certificado</t>
  </si>
  <si>
    <t>Electroválvula automática RM DN 125 6 Bar</t>
  </si>
  <si>
    <t>Válvula de corte PN 10/16 mariposa DN125 dotada de volante reductor de esfuerzos</t>
  </si>
  <si>
    <t>Mantenimiento anual (2 visitas al año) 31 locales de Restauración</t>
  </si>
  <si>
    <t>PARTIDA OBRAS DE MEJORA</t>
  </si>
  <si>
    <t xml:space="preserve">Mantenimiento anual (2 visitas al año) zona de Restauración Office 3ª Planta </t>
  </si>
  <si>
    <t>Mantenimiento anual (2 visitas al año) excepto zona de Restauración Office 3ª Planta</t>
  </si>
  <si>
    <t>DESGLOSE DE PRECIOS UNITARIOS</t>
  </si>
  <si>
    <t>MANTENIMIENTO RECINTO</t>
  </si>
  <si>
    <t>TOTAL MANTENIMIENTO RECINTO</t>
  </si>
  <si>
    <t>MANTENIMIENTO PALACIO</t>
  </si>
  <si>
    <t>TOTAL MANTENIMIENTO PALACIO</t>
  </si>
  <si>
    <t>TOTAL MANTENIMIENTO RECINTO Y PALACIO</t>
  </si>
  <si>
    <t>MANTENIMIENTO</t>
  </si>
  <si>
    <t>SUMINISTRO E INSTALACIÓN  (Renovación del sistema de detección de gas ATEX EN EL RECINTO)</t>
  </si>
  <si>
    <t>TOTAL SUMINISTRO RECINTO</t>
  </si>
  <si>
    <r>
      <rPr>
        <b/>
        <sz val="11"/>
        <color theme="1"/>
        <rFont val="Calibri"/>
        <family val="2"/>
        <scheme val="minor"/>
      </rPr>
      <t>TOTAL OFERTADO IVA EXCLUIDO:</t>
    </r>
    <r>
      <rPr>
        <sz val="11"/>
        <color theme="1"/>
        <rFont val="Calibri"/>
        <family val="2"/>
        <scheme val="minor"/>
      </rPr>
      <t xml:space="preserve"> (TOTAL SUMINISTRO RECINTO + TOTAL MANTENIMIENTO RECINTO Y PALACIO)</t>
    </r>
  </si>
  <si>
    <t>Revisiones</t>
  </si>
  <si>
    <t>REPARACIONES, INCIDENCIAS</t>
  </si>
  <si>
    <t>Unidades</t>
  </si>
  <si>
    <t>P.A</t>
  </si>
  <si>
    <t>LA HOJA EXCEL ESTA PROTEGIDA  Y CONTIENE FORMULAS, SOLO DEBERA INGRESAR LOS PRECIOS UNITARIOS OFERTADOS</t>
  </si>
  <si>
    <t>En……………., a…..de……..de 20…</t>
  </si>
  <si>
    <t>Fdo.: ……………………………….</t>
  </si>
  <si>
    <t>(Firma y sello de la empresa</t>
  </si>
  <si>
    <t xml:space="preserve">EL IMPORTE DE LAS PARTIDAS: REPARACIONES – INCIDENCIAS, Y LA DE OBRAS, ES FIJO Y NO LICITABLE, CORRESPONDE A TRABAJOS, A DEMANDA DE IFEMA. FORMA PARTE DEL PRESUPUESTO MÁXIMO DE LICITACIÓN. </t>
  </si>
  <si>
    <t>AMBAS PARTIDAS CORRESPONDEN A TRABAJOS A DEMANDA DE IFEMA, POR LO QUE EL PRECIO QUE FINALMENTE SE ABONE SERA EL QUE RESULTE DE LAS PRESTACIONES REALMENTE EJECUTADAS.</t>
  </si>
  <si>
    <t xml:space="preserve">El ofertante no podrá superar el presupuesto máximo de licitación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</si>
</sst>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Barlow"/>
    </font>
    <font>
      <sz val="11"/>
      <color theme="1"/>
      <name val="Barlow"/>
    </font>
    <font>
      <b/>
      <sz val="11"/>
      <color theme="1"/>
      <name val="Barlow"/>
    </font>
    <font>
      <sz val="10"/>
      <color rgb="FF04183B"/>
      <name val="Barlow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 applyProtection="1">
      <protection hidden="1"/>
    </xf>
    <xf numFmtId="0" fontId="0" fillId="0" borderId="0" xfId="0" applyProtection="1"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left"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3" fontId="3" fillId="0" borderId="1" xfId="0" applyNumberFormat="1" applyFont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left" vertical="center" wrapText="1"/>
      <protection hidden="1"/>
    </xf>
    <xf numFmtId="0" fontId="3" fillId="2" borderId="1" xfId="0" applyFont="1" applyFill="1" applyBorder="1" applyAlignment="1" applyProtection="1">
      <alignment horizontal="left" vertical="center" wrapText="1"/>
      <protection hidden="1"/>
    </xf>
    <xf numFmtId="3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3" fontId="3" fillId="0" borderId="1" xfId="0" applyNumberFormat="1" applyFont="1" applyBorder="1" applyAlignment="1" applyProtection="1">
      <alignment horizontal="center" vertical="center"/>
      <protection hidden="1"/>
    </xf>
    <xf numFmtId="3" fontId="3" fillId="0" borderId="1" xfId="0" applyNumberFormat="1" applyFont="1" applyBorder="1" applyProtection="1">
      <protection hidden="1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0" fillId="6" borderId="1" xfId="0" applyNumberFormat="1" applyFill="1" applyBorder="1" applyAlignment="1" applyProtection="1">
      <alignment horizontal="center" vertical="center"/>
      <protection hidden="1"/>
    </xf>
    <xf numFmtId="3" fontId="1" fillId="0" borderId="1" xfId="0" applyNumberFormat="1" applyFont="1" applyBorder="1" applyAlignment="1" applyProtection="1">
      <alignment horizontal="center" vertical="center"/>
      <protection hidden="1"/>
    </xf>
    <xf numFmtId="3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4" fillId="6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1" fillId="3" borderId="0" xfId="0" applyFont="1" applyFill="1" applyAlignment="1" applyProtection="1">
      <alignment horizontal="center" wrapText="1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5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4F"/>
      <color rgb="FFFF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446E4-6038-4C4E-AA61-5910529B7E5B}">
  <dimension ref="A1:L50"/>
  <sheetViews>
    <sheetView tabSelected="1" topLeftCell="A19" workbookViewId="0">
      <selection activeCell="G19" sqref="G19:G24"/>
    </sheetView>
  </sheetViews>
  <sheetFormatPr baseColWidth="10" defaultRowHeight="14.4" x14ac:dyDescent="0.3"/>
  <cols>
    <col min="1" max="1" width="11.5546875" style="2"/>
    <col min="2" max="2" width="34" style="2" customWidth="1"/>
    <col min="3" max="4" width="11.5546875" style="2"/>
    <col min="5" max="5" width="13" style="2" customWidth="1"/>
    <col min="6" max="6" width="13.6640625" style="2" customWidth="1"/>
    <col min="7" max="7" width="15.77734375" style="2" customWidth="1"/>
    <col min="8" max="8" width="14.33203125" style="2" customWidth="1"/>
    <col min="9" max="16384" width="11.5546875" style="2"/>
  </cols>
  <sheetData>
    <row r="1" spans="1:1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2" x14ac:dyDescent="0.3">
      <c r="A2" s="1"/>
      <c r="B2" s="20" t="s">
        <v>17</v>
      </c>
      <c r="C2" s="20"/>
      <c r="D2" s="20"/>
      <c r="E2" s="20"/>
      <c r="F2" s="20"/>
      <c r="G2" s="20"/>
      <c r="H2" s="20"/>
      <c r="I2" s="1"/>
      <c r="J2" s="1"/>
      <c r="K2" s="1"/>
      <c r="L2" s="1"/>
    </row>
    <row r="3" spans="1:12" ht="16.2" x14ac:dyDescent="0.3">
      <c r="A3" s="1"/>
      <c r="B3" s="17" t="s">
        <v>23</v>
      </c>
      <c r="C3" s="17"/>
      <c r="D3" s="17"/>
      <c r="E3" s="17"/>
      <c r="F3" s="17"/>
      <c r="G3" s="17"/>
      <c r="H3" s="17"/>
      <c r="I3" s="1"/>
      <c r="J3" s="1"/>
      <c r="K3" s="1"/>
      <c r="L3" s="1"/>
    </row>
    <row r="4" spans="1:12" ht="16.2" x14ac:dyDescent="0.3">
      <c r="A4" s="1"/>
      <c r="B4" s="21" t="s">
        <v>18</v>
      </c>
      <c r="C4" s="21"/>
      <c r="D4" s="21"/>
      <c r="E4" s="21"/>
      <c r="F4" s="21"/>
      <c r="G4" s="21"/>
      <c r="H4" s="21"/>
      <c r="I4" s="1"/>
      <c r="J4" s="1"/>
      <c r="K4" s="1"/>
      <c r="L4" s="1"/>
    </row>
    <row r="5" spans="1:12" ht="81" x14ac:dyDescent="0.3">
      <c r="A5" s="1"/>
      <c r="B5" s="3" t="s">
        <v>0</v>
      </c>
      <c r="C5" s="25" t="s">
        <v>1</v>
      </c>
      <c r="D5" s="26"/>
      <c r="E5" s="3" t="s">
        <v>4</v>
      </c>
      <c r="F5" s="3" t="s">
        <v>5</v>
      </c>
      <c r="G5" s="3" t="s">
        <v>2</v>
      </c>
      <c r="H5" s="3" t="s">
        <v>3</v>
      </c>
      <c r="I5" s="1"/>
      <c r="J5" s="1"/>
      <c r="K5" s="1"/>
      <c r="L5" s="1"/>
    </row>
    <row r="6" spans="1:12" ht="64.8" customHeight="1" x14ac:dyDescent="0.3">
      <c r="A6" s="1"/>
      <c r="B6" s="4" t="s">
        <v>6</v>
      </c>
      <c r="C6" s="5">
        <v>6</v>
      </c>
      <c r="D6" s="5" t="s">
        <v>27</v>
      </c>
      <c r="E6" s="6">
        <f>6400/2</f>
        <v>3200</v>
      </c>
      <c r="F6" s="6">
        <f>E6*C6</f>
        <v>19200</v>
      </c>
      <c r="G6" s="16"/>
      <c r="H6" s="6">
        <f>G6*C6</f>
        <v>0</v>
      </c>
      <c r="I6" s="1"/>
      <c r="J6" s="1"/>
      <c r="K6" s="1"/>
      <c r="L6" s="1"/>
    </row>
    <row r="7" spans="1:12" ht="54" customHeight="1" x14ac:dyDescent="0.3">
      <c r="A7" s="1"/>
      <c r="B7" s="7" t="s">
        <v>13</v>
      </c>
      <c r="C7" s="5">
        <v>6</v>
      </c>
      <c r="D7" s="5" t="s">
        <v>27</v>
      </c>
      <c r="E7" s="6">
        <f>(31*75*2)/2</f>
        <v>2325</v>
      </c>
      <c r="F7" s="6">
        <f>E7*C7</f>
        <v>13950</v>
      </c>
      <c r="G7" s="16"/>
      <c r="H7" s="6">
        <f>G7*C7</f>
        <v>0</v>
      </c>
      <c r="I7" s="1"/>
      <c r="J7" s="1"/>
      <c r="K7" s="1"/>
      <c r="L7" s="1"/>
    </row>
    <row r="8" spans="1:12" ht="16.2" x14ac:dyDescent="0.3">
      <c r="A8" s="1"/>
      <c r="B8" s="8" t="s">
        <v>28</v>
      </c>
      <c r="C8" s="9">
        <v>1</v>
      </c>
      <c r="D8" s="9" t="s">
        <v>30</v>
      </c>
      <c r="E8" s="9">
        <v>12000</v>
      </c>
      <c r="F8" s="9">
        <f t="shared" ref="F8:F9" si="0">E8*C8</f>
        <v>12000</v>
      </c>
      <c r="G8" s="9">
        <f>E8</f>
        <v>12000</v>
      </c>
      <c r="H8" s="9">
        <f>G8*C8</f>
        <v>12000</v>
      </c>
      <c r="I8" s="1"/>
      <c r="J8" s="1"/>
      <c r="K8" s="1"/>
      <c r="L8" s="1"/>
    </row>
    <row r="9" spans="1:12" ht="36" customHeight="1" x14ac:dyDescent="0.3">
      <c r="A9" s="1"/>
      <c r="B9" s="8" t="s">
        <v>14</v>
      </c>
      <c r="C9" s="9">
        <v>1</v>
      </c>
      <c r="D9" s="9" t="s">
        <v>30</v>
      </c>
      <c r="E9" s="9">
        <v>30000</v>
      </c>
      <c r="F9" s="9">
        <f t="shared" si="0"/>
        <v>30000</v>
      </c>
      <c r="G9" s="9">
        <f>E9</f>
        <v>30000</v>
      </c>
      <c r="H9" s="9">
        <f>G9*C9</f>
        <v>30000</v>
      </c>
      <c r="I9" s="1"/>
      <c r="J9" s="1"/>
      <c r="K9" s="1"/>
      <c r="L9" s="1"/>
    </row>
    <row r="10" spans="1:12" ht="30.6" customHeight="1" x14ac:dyDescent="0.3">
      <c r="A10" s="1"/>
      <c r="B10" s="22" t="s">
        <v>19</v>
      </c>
      <c r="C10" s="22"/>
      <c r="D10" s="22"/>
      <c r="E10" s="22"/>
      <c r="F10" s="22"/>
      <c r="G10" s="22"/>
      <c r="H10" s="10">
        <f>SUM(H6:H9)</f>
        <v>42000</v>
      </c>
      <c r="I10" s="1"/>
      <c r="J10" s="1"/>
      <c r="K10" s="1"/>
      <c r="L10" s="1"/>
    </row>
    <row r="11" spans="1:12" ht="27.6" customHeight="1" x14ac:dyDescent="0.3">
      <c r="A11" s="1"/>
      <c r="B11" s="21" t="s">
        <v>20</v>
      </c>
      <c r="C11" s="21"/>
      <c r="D11" s="21"/>
      <c r="E11" s="21"/>
      <c r="F11" s="21"/>
      <c r="G11" s="21"/>
      <c r="H11" s="21"/>
      <c r="I11" s="1"/>
      <c r="J11" s="1"/>
      <c r="K11" s="1"/>
      <c r="L11" s="1"/>
    </row>
    <row r="12" spans="1:12" ht="56.4" customHeight="1" x14ac:dyDescent="0.3">
      <c r="A12" s="1"/>
      <c r="B12" s="4" t="s">
        <v>16</v>
      </c>
      <c r="C12" s="5">
        <v>6</v>
      </c>
      <c r="D12" s="5" t="s">
        <v>27</v>
      </c>
      <c r="E12" s="6">
        <f>900/2</f>
        <v>450</v>
      </c>
      <c r="F12" s="6">
        <f t="shared" ref="F12:F15" si="1">E12*C12</f>
        <v>2700</v>
      </c>
      <c r="G12" s="16"/>
      <c r="H12" s="6">
        <f t="shared" ref="H12:H13" si="2">G12*C12</f>
        <v>0</v>
      </c>
      <c r="I12" s="1"/>
      <c r="J12" s="1"/>
      <c r="K12" s="1"/>
      <c r="L12" s="1"/>
    </row>
    <row r="13" spans="1:12" ht="45.6" customHeight="1" x14ac:dyDescent="0.3">
      <c r="A13" s="1"/>
      <c r="B13" s="7" t="s">
        <v>15</v>
      </c>
      <c r="C13" s="5">
        <v>6</v>
      </c>
      <c r="D13" s="5" t="s">
        <v>27</v>
      </c>
      <c r="E13" s="6">
        <f>200/2</f>
        <v>100</v>
      </c>
      <c r="F13" s="6">
        <f t="shared" si="1"/>
        <v>600</v>
      </c>
      <c r="G13" s="16"/>
      <c r="H13" s="6">
        <f t="shared" si="2"/>
        <v>0</v>
      </c>
      <c r="I13" s="1"/>
      <c r="J13" s="1"/>
      <c r="K13" s="1"/>
      <c r="L13" s="1"/>
    </row>
    <row r="14" spans="1:12" ht="31.2" customHeight="1" x14ac:dyDescent="0.3">
      <c r="A14" s="1"/>
      <c r="B14" s="8" t="s">
        <v>28</v>
      </c>
      <c r="C14" s="9">
        <v>1</v>
      </c>
      <c r="D14" s="9" t="s">
        <v>30</v>
      </c>
      <c r="E14" s="9">
        <v>6000</v>
      </c>
      <c r="F14" s="9">
        <f t="shared" si="1"/>
        <v>6000</v>
      </c>
      <c r="G14" s="9">
        <f>E14</f>
        <v>6000</v>
      </c>
      <c r="H14" s="9">
        <f>G14*C14</f>
        <v>6000</v>
      </c>
      <c r="I14" s="1"/>
      <c r="J14" s="1"/>
      <c r="K14" s="1"/>
      <c r="L14" s="1"/>
    </row>
    <row r="15" spans="1:12" ht="35.4" customHeight="1" x14ac:dyDescent="0.3">
      <c r="A15" s="1"/>
      <c r="B15" s="8" t="s">
        <v>14</v>
      </c>
      <c r="C15" s="9">
        <v>1</v>
      </c>
      <c r="D15" s="9" t="s">
        <v>30</v>
      </c>
      <c r="E15" s="9">
        <v>12000</v>
      </c>
      <c r="F15" s="9">
        <f t="shared" si="1"/>
        <v>12000</v>
      </c>
      <c r="G15" s="9">
        <f>E15</f>
        <v>12000</v>
      </c>
      <c r="H15" s="9">
        <f>G15*C15</f>
        <v>12000</v>
      </c>
      <c r="I15" s="1"/>
      <c r="J15" s="1"/>
      <c r="K15" s="1"/>
      <c r="L15" s="1"/>
    </row>
    <row r="16" spans="1:12" ht="22.2" customHeight="1" x14ac:dyDescent="0.35">
      <c r="A16" s="1"/>
      <c r="B16" s="23" t="s">
        <v>21</v>
      </c>
      <c r="C16" s="23"/>
      <c r="D16" s="23"/>
      <c r="E16" s="23"/>
      <c r="F16" s="23"/>
      <c r="G16" s="23"/>
      <c r="H16" s="11">
        <f>SUM(H12:H15)</f>
        <v>18000</v>
      </c>
      <c r="I16" s="1"/>
      <c r="J16" s="1"/>
      <c r="K16" s="1"/>
      <c r="L16" s="1"/>
    </row>
    <row r="17" spans="1:12" ht="27.6" customHeight="1" x14ac:dyDescent="0.3">
      <c r="A17" s="1"/>
      <c r="B17" s="24" t="s">
        <v>22</v>
      </c>
      <c r="C17" s="24"/>
      <c r="D17" s="24"/>
      <c r="E17" s="24"/>
      <c r="F17" s="24"/>
      <c r="G17" s="24"/>
      <c r="H17" s="12">
        <f>H10+H16</f>
        <v>60000</v>
      </c>
      <c r="I17" s="1"/>
      <c r="J17" s="1"/>
      <c r="K17" s="1"/>
      <c r="L17" s="1"/>
    </row>
    <row r="18" spans="1:12" ht="28.8" customHeight="1" x14ac:dyDescent="0.3">
      <c r="A18" s="1"/>
      <c r="B18" s="17" t="s">
        <v>24</v>
      </c>
      <c r="C18" s="17"/>
      <c r="D18" s="17"/>
      <c r="E18" s="17"/>
      <c r="F18" s="17"/>
      <c r="G18" s="17"/>
      <c r="H18" s="17"/>
      <c r="I18" s="1"/>
      <c r="J18" s="1"/>
      <c r="K18" s="1"/>
      <c r="L18" s="1"/>
    </row>
    <row r="19" spans="1:12" ht="32.4" x14ac:dyDescent="0.3">
      <c r="A19" s="1"/>
      <c r="B19" s="7" t="s">
        <v>7</v>
      </c>
      <c r="C19" s="5">
        <v>2</v>
      </c>
      <c r="D19" s="5" t="s">
        <v>29</v>
      </c>
      <c r="E19" s="6">
        <v>515</v>
      </c>
      <c r="F19" s="6">
        <f>E19*C19</f>
        <v>1030</v>
      </c>
      <c r="G19" s="16"/>
      <c r="H19" s="6">
        <f>G19*C19</f>
        <v>0</v>
      </c>
      <c r="I19" s="1"/>
      <c r="J19" s="1"/>
      <c r="K19" s="1"/>
      <c r="L19" s="1"/>
    </row>
    <row r="20" spans="1:12" ht="16.2" x14ac:dyDescent="0.3">
      <c r="A20" s="1"/>
      <c r="B20" s="7" t="s">
        <v>8</v>
      </c>
      <c r="C20" s="5">
        <v>13</v>
      </c>
      <c r="D20" s="5" t="s">
        <v>29</v>
      </c>
      <c r="E20" s="6">
        <v>315</v>
      </c>
      <c r="F20" s="6">
        <f t="shared" ref="F20:F24" si="3">E20*C20</f>
        <v>4095</v>
      </c>
      <c r="G20" s="16"/>
      <c r="H20" s="6">
        <f t="shared" ref="H20:H24" si="4">G20*C20</f>
        <v>0</v>
      </c>
      <c r="I20" s="1"/>
      <c r="J20" s="1"/>
      <c r="K20" s="1"/>
      <c r="L20" s="1"/>
    </row>
    <row r="21" spans="1:12" ht="32.4" x14ac:dyDescent="0.3">
      <c r="A21" s="1"/>
      <c r="B21" s="7" t="s">
        <v>11</v>
      </c>
      <c r="C21" s="5">
        <v>1</v>
      </c>
      <c r="D21" s="5" t="s">
        <v>29</v>
      </c>
      <c r="E21" s="6">
        <v>2530</v>
      </c>
      <c r="F21" s="6">
        <f t="shared" si="3"/>
        <v>2530</v>
      </c>
      <c r="G21" s="16"/>
      <c r="H21" s="6">
        <f t="shared" si="4"/>
        <v>0</v>
      </c>
      <c r="I21" s="1"/>
      <c r="J21" s="1"/>
      <c r="K21" s="1"/>
      <c r="L21" s="1"/>
    </row>
    <row r="22" spans="1:12" ht="48.6" x14ac:dyDescent="0.3">
      <c r="A22" s="1"/>
      <c r="B22" s="7" t="s">
        <v>12</v>
      </c>
      <c r="C22" s="5">
        <v>1</v>
      </c>
      <c r="D22" s="5" t="s">
        <v>29</v>
      </c>
      <c r="E22" s="6">
        <v>755</v>
      </c>
      <c r="F22" s="6">
        <f t="shared" si="3"/>
        <v>755</v>
      </c>
      <c r="G22" s="16"/>
      <c r="H22" s="6">
        <f t="shared" si="4"/>
        <v>0</v>
      </c>
      <c r="I22" s="1"/>
      <c r="J22" s="1"/>
      <c r="K22" s="1"/>
      <c r="L22" s="1"/>
    </row>
    <row r="23" spans="1:12" ht="48.6" x14ac:dyDescent="0.3">
      <c r="A23" s="1"/>
      <c r="B23" s="7" t="s">
        <v>9</v>
      </c>
      <c r="C23" s="5">
        <v>1</v>
      </c>
      <c r="D23" s="5" t="s">
        <v>29</v>
      </c>
      <c r="E23" s="6">
        <v>1475</v>
      </c>
      <c r="F23" s="6">
        <f t="shared" si="3"/>
        <v>1475</v>
      </c>
      <c r="G23" s="16"/>
      <c r="H23" s="6">
        <f t="shared" si="4"/>
        <v>0</v>
      </c>
      <c r="I23" s="1"/>
      <c r="J23" s="1"/>
      <c r="K23" s="1"/>
      <c r="L23" s="1"/>
    </row>
    <row r="24" spans="1:12" ht="81" x14ac:dyDescent="0.3">
      <c r="A24" s="1"/>
      <c r="B24" s="7" t="s">
        <v>10</v>
      </c>
      <c r="C24" s="13">
        <v>1</v>
      </c>
      <c r="D24" s="5" t="s">
        <v>29</v>
      </c>
      <c r="E24" s="13">
        <v>350</v>
      </c>
      <c r="F24" s="6">
        <f t="shared" si="3"/>
        <v>350</v>
      </c>
      <c r="G24" s="16"/>
      <c r="H24" s="6">
        <f t="shared" si="4"/>
        <v>0</v>
      </c>
      <c r="I24" s="1"/>
      <c r="J24" s="1"/>
      <c r="K24" s="1"/>
      <c r="L24" s="1"/>
    </row>
    <row r="25" spans="1:12" ht="28.2" customHeight="1" x14ac:dyDescent="0.3">
      <c r="A25" s="1"/>
      <c r="B25" s="18" t="s">
        <v>25</v>
      </c>
      <c r="C25" s="18"/>
      <c r="D25" s="18"/>
      <c r="E25" s="18"/>
      <c r="F25" s="18"/>
      <c r="G25" s="18"/>
      <c r="H25" s="14">
        <f>SUM(H19:H24)</f>
        <v>0</v>
      </c>
      <c r="I25" s="1"/>
      <c r="J25" s="1"/>
      <c r="K25" s="1"/>
      <c r="L25" s="1"/>
    </row>
    <row r="26" spans="1:12" ht="31.8" customHeight="1" x14ac:dyDescent="0.3">
      <c r="A26" s="1"/>
      <c r="B26" s="19" t="s">
        <v>26</v>
      </c>
      <c r="C26" s="19"/>
      <c r="D26" s="19"/>
      <c r="E26" s="19"/>
      <c r="F26" s="19"/>
      <c r="G26" s="19"/>
      <c r="H26" s="15">
        <f>H25+H17</f>
        <v>60000</v>
      </c>
      <c r="I26" s="1"/>
      <c r="J26" s="1"/>
      <c r="K26" s="1"/>
      <c r="L26" s="1"/>
    </row>
    <row r="27" spans="1:12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0.399999999999999" customHeight="1" x14ac:dyDescent="0.3">
      <c r="A28" s="1"/>
      <c r="B28" s="1"/>
      <c r="C28" s="1"/>
      <c r="D28" s="1"/>
      <c r="E28" s="29" t="s">
        <v>32</v>
      </c>
      <c r="F28" s="29"/>
      <c r="G28" s="29"/>
      <c r="H28" s="29"/>
      <c r="I28" s="1"/>
      <c r="J28" s="1"/>
      <c r="K28" s="1"/>
      <c r="L28" s="1"/>
    </row>
    <row r="29" spans="1:12" ht="14.4" customHeight="1" x14ac:dyDescent="0.3">
      <c r="A29" s="1"/>
      <c r="B29" s="1"/>
      <c r="C29" s="1"/>
      <c r="D29" s="1"/>
      <c r="E29" s="29" t="s">
        <v>33</v>
      </c>
      <c r="F29" s="29"/>
      <c r="G29" s="29"/>
      <c r="H29" s="29"/>
      <c r="I29" s="1"/>
      <c r="J29" s="1"/>
      <c r="K29" s="1"/>
      <c r="L29" s="1"/>
    </row>
    <row r="30" spans="1:12" ht="14.4" customHeight="1" x14ac:dyDescent="0.3">
      <c r="A30" s="1"/>
      <c r="B30" s="1"/>
      <c r="C30" s="1"/>
      <c r="D30" s="1"/>
      <c r="E30" s="29" t="s">
        <v>34</v>
      </c>
      <c r="F30" s="29"/>
      <c r="G30" s="29"/>
      <c r="H30" s="29"/>
      <c r="I30" s="1"/>
      <c r="J30" s="1"/>
      <c r="K30" s="1"/>
      <c r="L30" s="1"/>
    </row>
    <row r="31" spans="1:12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28.2" customHeight="1" x14ac:dyDescent="0.3">
      <c r="A32" s="1"/>
      <c r="B32" s="27" t="s">
        <v>35</v>
      </c>
      <c r="C32" s="27"/>
      <c r="D32" s="27"/>
      <c r="E32" s="27"/>
      <c r="F32" s="27"/>
      <c r="G32" s="27"/>
      <c r="H32" s="27"/>
      <c r="I32" s="1"/>
      <c r="J32" s="1"/>
      <c r="K32" s="1"/>
      <c r="L32" s="1"/>
    </row>
    <row r="33" spans="1:12" x14ac:dyDescent="0.3">
      <c r="A33" s="1"/>
      <c r="B33" s="30"/>
      <c r="C33" s="30"/>
      <c r="D33" s="30"/>
      <c r="E33" s="30"/>
      <c r="F33" s="30"/>
      <c r="G33" s="30"/>
      <c r="H33" s="30"/>
      <c r="I33" s="1"/>
      <c r="J33" s="1"/>
      <c r="K33" s="1"/>
      <c r="L33" s="1"/>
    </row>
    <row r="34" spans="1:12" ht="33" customHeight="1" x14ac:dyDescent="0.3">
      <c r="A34" s="1"/>
      <c r="B34" s="27" t="s">
        <v>36</v>
      </c>
      <c r="C34" s="27"/>
      <c r="D34" s="27"/>
      <c r="E34" s="27"/>
      <c r="F34" s="27"/>
      <c r="G34" s="27"/>
      <c r="H34" s="27"/>
      <c r="I34" s="1"/>
      <c r="J34" s="1"/>
      <c r="K34" s="1"/>
      <c r="L34" s="1"/>
    </row>
    <row r="35" spans="1:12" ht="25.2" customHeight="1" x14ac:dyDescent="0.3">
      <c r="A35" s="1"/>
      <c r="B35" s="28" t="s">
        <v>37</v>
      </c>
      <c r="C35" s="28"/>
      <c r="D35" s="28"/>
      <c r="E35" s="28"/>
      <c r="F35" s="28"/>
      <c r="G35" s="28"/>
      <c r="H35" s="28"/>
      <c r="I35" s="1"/>
      <c r="J35" s="1"/>
      <c r="K35" s="1"/>
      <c r="L35" s="1"/>
    </row>
    <row r="36" spans="1:12" x14ac:dyDescent="0.3">
      <c r="A36" s="1"/>
      <c r="I36" s="1"/>
      <c r="J36" s="1"/>
      <c r="K36" s="1"/>
      <c r="L36" s="1"/>
    </row>
    <row r="37" spans="1:12" x14ac:dyDescent="0.3">
      <c r="A37" s="1"/>
    </row>
    <row r="38" spans="1:12" x14ac:dyDescent="0.3">
      <c r="A38" s="1"/>
    </row>
    <row r="39" spans="1:12" x14ac:dyDescent="0.3">
      <c r="A39" s="1"/>
    </row>
    <row r="40" spans="1:12" x14ac:dyDescent="0.3">
      <c r="A40" s="1"/>
    </row>
    <row r="41" spans="1:12" x14ac:dyDescent="0.3">
      <c r="A41" s="1"/>
    </row>
    <row r="42" spans="1:12" x14ac:dyDescent="0.3">
      <c r="A42" s="1"/>
    </row>
    <row r="43" spans="1:12" x14ac:dyDescent="0.3">
      <c r="A43" s="1"/>
    </row>
    <row r="44" spans="1:12" x14ac:dyDescent="0.3">
      <c r="A44" s="1"/>
    </row>
    <row r="45" spans="1:12" x14ac:dyDescent="0.3">
      <c r="A45" s="1"/>
    </row>
    <row r="46" spans="1:12" x14ac:dyDescent="0.3">
      <c r="A46" s="1"/>
    </row>
    <row r="47" spans="1:12" x14ac:dyDescent="0.3">
      <c r="A47" s="1"/>
    </row>
    <row r="48" spans="1:12" x14ac:dyDescent="0.3">
      <c r="A48" s="1"/>
    </row>
    <row r="49" spans="1:1" x14ac:dyDescent="0.3">
      <c r="A49" s="1"/>
    </row>
    <row r="50" spans="1:1" x14ac:dyDescent="0.3">
      <c r="A50" s="1"/>
    </row>
  </sheetData>
  <sheetProtection algorithmName="SHA-512" hashValue="c0mH+Yq7n7HP+CM5QJReZIonL7MUmEqIP1V7MQBcDZiP8SfLlcXym+Se1cqpQT92AB2M991YMfoXGfvCICW0Hg==" saltValue="Vw7Gbmlm0WxF17a2z2OVlw==" spinCount="100000" sheet="1" objects="1" scenarios="1" selectLockedCells="1"/>
  <mergeCells count="18">
    <mergeCell ref="B34:H34"/>
    <mergeCell ref="B35:H35"/>
    <mergeCell ref="E28:H28"/>
    <mergeCell ref="E29:H29"/>
    <mergeCell ref="E30:H30"/>
    <mergeCell ref="B32:H32"/>
    <mergeCell ref="B33:H33"/>
    <mergeCell ref="B18:H18"/>
    <mergeCell ref="B25:G25"/>
    <mergeCell ref="B26:G26"/>
    <mergeCell ref="B2:H2"/>
    <mergeCell ref="B4:H4"/>
    <mergeCell ref="B10:G10"/>
    <mergeCell ref="B11:H11"/>
    <mergeCell ref="B16:G16"/>
    <mergeCell ref="B17:G17"/>
    <mergeCell ref="B3:H3"/>
    <mergeCell ref="C5:D5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F924D-6E30-4911-B615-99F3B14CF218}">
  <sheetPr>
    <tabColor rgb="FFFFFF00"/>
  </sheetPr>
  <dimension ref="C5:K5"/>
  <sheetViews>
    <sheetView workbookViewId="0">
      <selection activeCell="F17" sqref="F17"/>
    </sheetView>
  </sheetViews>
  <sheetFormatPr baseColWidth="10" defaultRowHeight="14.4" x14ac:dyDescent="0.3"/>
  <sheetData>
    <row r="5" spans="3:11" ht="46.8" customHeight="1" x14ac:dyDescent="0.35">
      <c r="C5" s="31" t="s">
        <v>31</v>
      </c>
      <c r="D5" s="31"/>
      <c r="E5" s="31"/>
      <c r="F5" s="31"/>
      <c r="G5" s="31"/>
      <c r="H5" s="31"/>
      <c r="I5" s="31"/>
      <c r="J5" s="31"/>
      <c r="K5" s="31"/>
    </row>
  </sheetData>
  <mergeCells count="1">
    <mergeCell ref="C5:K5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DESGLOSE DE PRECIOS </vt:lpstr>
      <vt:lpstr>NOTA IMPORTANTE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2019-03-25T14:18:14Z</cp:lastPrinted>
  <dcterms:created xsi:type="dcterms:W3CDTF">2019-02-28T13:51:00Z</dcterms:created>
  <dcterms:modified xsi:type="dcterms:W3CDTF">2023-10-26T12:32:04Z</dcterms:modified>
</cp:coreProperties>
</file>