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138 Suministro estores y cortinas PM y Recinto\3.Pliego y calendario\"/>
    </mc:Choice>
  </mc:AlternateContent>
  <xr:revisionPtr revIDLastSave="0" documentId="13_ncr:1_{5218A23A-70DC-41AD-B95F-4F904E9A61E9}" xr6:coauthVersionLast="47" xr6:coauthVersionMax="47" xr10:uidLastSave="{00000000-0000-0000-0000-000000000000}"/>
  <bookViews>
    <workbookView xWindow="-120" yWindow="-16320" windowWidth="29040" windowHeight="15720" xr2:uid="{E0880F5C-A2AC-4929-82A5-A2D13B3EB74E}"/>
  </bookViews>
  <sheets>
    <sheet name="FICHA -A-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8" i="1" l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26" i="1"/>
  <c r="G20" i="1"/>
  <c r="G21" i="1"/>
  <c r="G22" i="1"/>
  <c r="G23" i="1"/>
  <c r="G24" i="1"/>
  <c r="G19" i="1"/>
  <c r="G14" i="1"/>
  <c r="G8" i="1"/>
  <c r="G9" i="1"/>
  <c r="G10" i="1"/>
  <c r="G11" i="1"/>
  <c r="G12" i="1"/>
  <c r="G7" i="1"/>
  <c r="G110" i="1" l="1"/>
  <c r="E14" i="1"/>
  <c r="E108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4" i="1"/>
  <c r="E23" i="1"/>
  <c r="E22" i="1"/>
  <c r="E21" i="1"/>
  <c r="E20" i="1"/>
  <c r="E19" i="1"/>
  <c r="E12" i="1"/>
  <c r="E11" i="1"/>
  <c r="E10" i="1"/>
  <c r="E9" i="1"/>
  <c r="E8" i="1"/>
  <c r="E7" i="1"/>
  <c r="E110" i="1" l="1"/>
</calcChain>
</file>

<file path=xl/sharedStrings.xml><?xml version="1.0" encoding="utf-8"?>
<sst xmlns="http://schemas.openxmlformats.org/spreadsheetml/2006/main" count="220" uniqueCount="114">
  <si>
    <t>INSTALACIÓN ELÉCTRICA</t>
  </si>
  <si>
    <t>IMPORTES MÁXIMOS</t>
  </si>
  <si>
    <t>IMPORTES OFERTADOS</t>
  </si>
  <si>
    <t>Conceptos</t>
  </si>
  <si>
    <t>Unidades</t>
  </si>
  <si>
    <t>Q</t>
  </si>
  <si>
    <t>TOTAL</t>
  </si>
  <si>
    <t>Suministro e instalación de manguera eléctrica de sección 3x2,5mm2 RZ1-K libre de halógenos bajo bandeja de chapa existente
Incluye apertura y cierre de falsos techos de dimensiones 1mx1m y 20kgs</t>
  </si>
  <si>
    <t>ml</t>
  </si>
  <si>
    <t>Ud</t>
  </si>
  <si>
    <t>Unidad de cableado mediante manguera de sección 3x1,5mm² RZ1-K libre de halógenos desde caja de registro estanca de superficie de 150x100 mm. Incluida en la partida hasta motorización de estor, apertura y cierre de falsos techos.</t>
  </si>
  <si>
    <t>Unidad de desmontaje y modificación de maniobra de pulsador de persianas existente e instalación de tapa ciega.</t>
  </si>
  <si>
    <t>Unidad de  ampliación de circuito electrico existente mediante manguera de seccion 3x2,5mm² RZ1-K.</t>
  </si>
  <si>
    <t>Medios auxiliares de elevación y montaje.</t>
  </si>
  <si>
    <t>PA</t>
  </si>
  <si>
    <t>SUMINISTRO E INSTALACIÓN DE ESTORES</t>
  </si>
  <si>
    <t>Sala Luxemburgo (3340 X 3750)</t>
  </si>
  <si>
    <t>Sala Dublín (3350 X 3750)</t>
  </si>
  <si>
    <t>Sala Méjico (1230 X 3750)</t>
  </si>
  <si>
    <t>Sala Méjico (2500 X 3750)</t>
  </si>
  <si>
    <t>Sala Méjico (2350 X 3750)</t>
  </si>
  <si>
    <t>Sala Méjico (2020 X 3750)</t>
  </si>
  <si>
    <t>Sala Buenos Aires (2500 X 3750)</t>
  </si>
  <si>
    <t>Sala La Habana (1200 X 3750)</t>
  </si>
  <si>
    <t>Sala La Habana (2500 X 3750)</t>
  </si>
  <si>
    <t>Sala de Prensa (1180 X 3750)</t>
  </si>
  <si>
    <t>Sala de Prensa (2500 X 3750)</t>
  </si>
  <si>
    <t>Sala de Prensa (1200 X 3750)</t>
  </si>
  <si>
    <t>Sala de Prensa (1260 X 3750)</t>
  </si>
  <si>
    <t>Sala de Prensa (2370 X 3750)</t>
  </si>
  <si>
    <t>Sala de Prensa (2000 X 3750)</t>
  </si>
  <si>
    <t>Sala Caracas (1190 X 3750)</t>
  </si>
  <si>
    <t>Sala Caracas (2500X 3750)</t>
  </si>
  <si>
    <t>Sala Bogotá (2500 X 3750)</t>
  </si>
  <si>
    <t>Sala Bogotá (1180 X 3750)</t>
  </si>
  <si>
    <t>Sala La Paz (1210 X 3750)</t>
  </si>
  <si>
    <t>Sala La Paz (2500X 3750)</t>
  </si>
  <si>
    <t>Sala La Paz (1180 X 3750)</t>
  </si>
  <si>
    <t>Sala Montevideo (1210 X 3750)</t>
  </si>
  <si>
    <t>Sala Montevideo (2500X 3750)</t>
  </si>
  <si>
    <t>Sala Montevideo (1180 X 3750)</t>
  </si>
  <si>
    <t>Sala Budapest (1200x1500)</t>
  </si>
  <si>
    <t>Sala Budapest (2480x2500)</t>
  </si>
  <si>
    <t>Sala Varsovia (2500x2500)</t>
  </si>
  <si>
    <t>Sala Praga (2500x2500)</t>
  </si>
  <si>
    <t>Sala Oslo (2500x2500)</t>
  </si>
  <si>
    <t>Sala Estocolmo (2500x2500)</t>
  </si>
  <si>
    <t>Sala Bratislava (2500x2500)</t>
  </si>
  <si>
    <t>Sala Bratislava (1200x2500)</t>
  </si>
  <si>
    <t>Sala Reuniones 5ª Planta (2040x2500)</t>
  </si>
  <si>
    <t>Sala Reuniones 5ª Planta (2020x2500)</t>
  </si>
  <si>
    <t>Sala Reuniones 5ª Planta (3000x2500)</t>
  </si>
  <si>
    <t>Sala Reuniones cerca baño mujeres 5ª Planta (2970x2500)</t>
  </si>
  <si>
    <t>Sala Reuniones cerca baño mujeres 5ª Planta (2950x2500)</t>
  </si>
  <si>
    <t>Sala Reuniones cerca baño caballeros 5ª Planta (2500x2500)</t>
  </si>
  <si>
    <t>Zona Oeste 5ª Planta (2800x2500)</t>
  </si>
  <si>
    <t>Zona Oeste 5ª Planta (1300x2500)</t>
  </si>
  <si>
    <t>Hall Convenciones 5ª Planta (2020x2500)</t>
  </si>
  <si>
    <t>Hall Convenciones 5ª Planta (2300x2500)</t>
  </si>
  <si>
    <t>Hall Convenciones 5ª Planta (1150x2500)</t>
  </si>
  <si>
    <t>Sala Berlin 1ª Planta (2610x3750)</t>
  </si>
  <si>
    <t>Sala Berlin 1ª Planta (2020x2500)</t>
  </si>
  <si>
    <t>Sala Paris 1ª Planta (2020x3750)</t>
  </si>
  <si>
    <t>Sala Monaco 1ª Planta (2970x3750)</t>
  </si>
  <si>
    <t>Sala Monaco 1ª Planta (3000x3750)</t>
  </si>
  <si>
    <t>Sala Amsterdan 2ª Planta (2660x3750)</t>
  </si>
  <si>
    <t>Sala Amsterdan 2ª Planta (2400x3750)</t>
  </si>
  <si>
    <t>Sala Amsterdan 2ª Planta (2020x3750)</t>
  </si>
  <si>
    <t>Sala Londres 2ª Planta (2600x3750)</t>
  </si>
  <si>
    <t>Sala Londres 2ª Planta (2020x3750)</t>
  </si>
  <si>
    <t>Sala Reikiavik 2ª Planta (2680 X 3750)</t>
  </si>
  <si>
    <t>Sala Pekin 4ª Planta (2970x2500)</t>
  </si>
  <si>
    <t>Seguridad y Salud</t>
  </si>
  <si>
    <t>Sala Neptuno - 2400 X 900</t>
  </si>
  <si>
    <t>Sala Neptuno - 3780 X 4700</t>
  </si>
  <si>
    <t>Sala Neptuno - 3450 X 4700</t>
  </si>
  <si>
    <t>Sala Colón - 2400 X 900</t>
  </si>
  <si>
    <t>Sala Colón - 3780 X 4700</t>
  </si>
  <si>
    <t>Sala Colón - 3450 X 4700</t>
  </si>
  <si>
    <t>Sala Este (2020x2500)</t>
  </si>
  <si>
    <t>Sala Este (2600x2500)</t>
  </si>
  <si>
    <t>Sala Este (1930x2500)</t>
  </si>
  <si>
    <t>Sala Este (2030x2500)</t>
  </si>
  <si>
    <t>Sala Este (1380x2500)</t>
  </si>
  <si>
    <t>Sala Este (3000x2500)</t>
  </si>
  <si>
    <t>Sala Berlin 1ª Planta (2390x2500)</t>
  </si>
  <si>
    <t>Sala Vip 4ª Planta (2020x2500)</t>
  </si>
  <si>
    <t>Sala Vip 4ª Planta (1410x2500)</t>
  </si>
  <si>
    <t>Sala Vip 4ª Planta (2960x2500)</t>
  </si>
  <si>
    <t>Sala Vip 4ª Planta (3000x2500)</t>
  </si>
  <si>
    <t>Sala Bruselas 4ª Planta (2020x2500)</t>
  </si>
  <si>
    <t>Sala Bruselas 4ª Planta (2540x2500)</t>
  </si>
  <si>
    <t>Sala Bangkok 4ª Planta (2050x2500)</t>
  </si>
  <si>
    <t>Sala Bangkok 4ª Planta (2020x2500)</t>
  </si>
  <si>
    <t>Sala Hanoi 4ª Planta (2150x2500)</t>
  </si>
  <si>
    <t>Sala Hanoi 4ª Planta (2020x2500)</t>
  </si>
  <si>
    <t>Sala Hanoi 4ª Planta (2400x2500)</t>
  </si>
  <si>
    <t>Sala Shanghai 4ª Planta (2340x2500)</t>
  </si>
  <si>
    <t>Sala Shanghai 4ª Planta (2500x2500)</t>
  </si>
  <si>
    <t>Sala Shanghai 4ª Planta (2460x2500)</t>
  </si>
  <si>
    <t>PRESUPUESTO BASE DE LICITACIÓN</t>
  </si>
  <si>
    <t>Hall Convenciones 5ª Planta (2040x2500)</t>
  </si>
  <si>
    <t>SEGURIDAD Y SALUD</t>
  </si>
  <si>
    <t>Unidad de suministro e instalación de protección magnetotérmica y diferencial bloque Vigi de 2 x 10 A 30mA., curva C. Incluye p.p. de puentes y conexionado en cuadro existente.</t>
  </si>
  <si>
    <t>IMPORTE MÍNIMO</t>
  </si>
  <si>
    <t>IMPORTE OFERTADO</t>
  </si>
  <si>
    <t>Auditorio Sur</t>
  </si>
  <si>
    <t>Palacio Municipal (ubicación y dimensiones en mm)</t>
  </si>
  <si>
    <t>Centro de Convenciones Norte (ubicación y dimensiones en mm)</t>
  </si>
  <si>
    <t>Suministro y montaje de cortinas dobles de 12.5 x 5.00m (altura) i/ patas, en los laterales del auditorio (2 cortinas dobles, en cada lateral), oscurante Plain de poliester 253g/m2.</t>
  </si>
  <si>
    <t>IMPORTE TOTAL OFERTADO (*)</t>
  </si>
  <si>
    <t>* El importe aquí señalado deberá coincidir con el señalado en el MODELO - 1 - OFERTA ECONÓMICA.</t>
  </si>
  <si>
    <r>
      <rPr>
        <i/>
        <u/>
        <sz val="14"/>
        <color theme="1"/>
        <rFont val="Barlow"/>
      </rPr>
      <t>NOTAS</t>
    </r>
    <r>
      <rPr>
        <i/>
        <sz val="14"/>
        <color theme="1"/>
        <rFont val="Barlow"/>
      </rPr>
      <t xml:space="preserve">:
El licitador deberá cumplimentar únicamente las celdas sombreadas en gris (y rojo), correspondientes a los IMPORTES UNITARIOS OFERTADOS. 
Los importes totales ofertados se calcularán automáticamente, una vez se hayan introdiucido los importes unitarios. </t>
    </r>
  </si>
  <si>
    <t>€ / ud.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</si>
</sst>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Barlow"/>
    </font>
    <font>
      <sz val="11"/>
      <color theme="1"/>
      <name val="Barlow"/>
    </font>
    <font>
      <sz val="11"/>
      <name val="Barlow"/>
    </font>
    <font>
      <sz val="11"/>
      <color rgb="FFFF0000"/>
      <name val="Barlow"/>
    </font>
    <font>
      <i/>
      <sz val="14"/>
      <color theme="1"/>
      <name val="Barlow"/>
    </font>
    <font>
      <i/>
      <u/>
      <sz val="14"/>
      <color theme="1"/>
      <name val="Barlow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164" fontId="2" fillId="6" borderId="9" xfId="0" applyNumberFormat="1" applyFont="1" applyFill="1" applyBorder="1" applyAlignment="1" applyProtection="1">
      <alignment horizontal="center" vertical="center" wrapText="1"/>
      <protection locked="0"/>
    </xf>
    <xf numFmtId="164" fontId="2" fillId="6" borderId="13" xfId="0" applyNumberFormat="1" applyFont="1" applyFill="1" applyBorder="1" applyAlignment="1" applyProtection="1">
      <alignment horizontal="center" vertical="center" wrapText="1"/>
      <protection locked="0"/>
    </xf>
    <xf numFmtId="164" fontId="2" fillId="6" borderId="17" xfId="0" applyNumberFormat="1" applyFont="1" applyFill="1" applyBorder="1" applyAlignment="1" applyProtection="1">
      <alignment horizontal="center" vertical="center" wrapText="1"/>
      <protection locked="0"/>
    </xf>
    <xf numFmtId="164" fontId="2" fillId="6" borderId="30" xfId="0" applyNumberFormat="1" applyFont="1" applyFill="1" applyBorder="1" applyAlignment="1" applyProtection="1">
      <alignment horizontal="center" vertical="center" wrapText="1"/>
      <protection locked="0"/>
    </xf>
    <xf numFmtId="164" fontId="2" fillId="6" borderId="14" xfId="0" applyNumberFormat="1" applyFont="1" applyFill="1" applyBorder="1" applyAlignment="1" applyProtection="1">
      <alignment horizontal="center" vertical="center" wrapText="1"/>
      <protection locked="0"/>
    </xf>
    <xf numFmtId="164" fontId="2" fillId="6" borderId="10" xfId="0" applyNumberFormat="1" applyFont="1" applyFill="1" applyBorder="1" applyAlignment="1" applyProtection="1">
      <alignment horizontal="center" vertical="center" wrapText="1"/>
      <protection locked="0"/>
    </xf>
    <xf numFmtId="164" fontId="2" fillId="6" borderId="6" xfId="0" applyNumberFormat="1" applyFont="1" applyFill="1" applyBorder="1" applyAlignment="1" applyProtection="1">
      <alignment horizontal="center" vertical="center" wrapText="1"/>
      <protection locked="0"/>
    </xf>
    <xf numFmtId="164" fontId="3" fillId="6" borderId="35" xfId="0" applyNumberFormat="1" applyFont="1" applyFill="1" applyBorder="1" applyAlignment="1" applyProtection="1">
      <alignment horizontal="center" vertical="center" wrapText="1"/>
      <protection locked="0"/>
    </xf>
    <xf numFmtId="164" fontId="2" fillId="6" borderId="18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0" fontId="2" fillId="3" borderId="5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3" fontId="2" fillId="3" borderId="8" xfId="0" applyNumberFormat="1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justify" vertical="center" wrapText="1"/>
    </xf>
    <xf numFmtId="0" fontId="3" fillId="4" borderId="10" xfId="0" applyFont="1" applyFill="1" applyBorder="1" applyAlignment="1">
      <alignment horizontal="center" vertical="center" wrapText="1"/>
    </xf>
    <xf numFmtId="3" fontId="2" fillId="0" borderId="11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4" borderId="13" xfId="0" applyFont="1" applyFill="1" applyBorder="1" applyAlignment="1">
      <alignment horizontal="justify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13" xfId="0" applyFont="1" applyBorder="1" applyAlignment="1">
      <alignment horizontal="justify" vertical="center" wrapText="1"/>
    </xf>
    <xf numFmtId="0" fontId="3" fillId="4" borderId="17" xfId="0" applyFont="1" applyFill="1" applyBorder="1" applyAlignment="1">
      <alignment horizontal="justify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vertical="center"/>
    </xf>
    <xf numFmtId="0" fontId="3" fillId="0" borderId="5" xfId="0" applyFont="1" applyBorder="1" applyAlignment="1">
      <alignment vertical="center"/>
    </xf>
    <xf numFmtId="0" fontId="3" fillId="4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164" fontId="3" fillId="7" borderId="1" xfId="0" applyNumberFormat="1" applyFont="1" applyFill="1" applyBorder="1" applyAlignment="1">
      <alignment horizontal="center" vertical="center"/>
    </xf>
    <xf numFmtId="164" fontId="3" fillId="7" borderId="4" xfId="0" applyNumberFormat="1" applyFont="1" applyFill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justify" vertical="center" wrapText="1"/>
    </xf>
    <xf numFmtId="0" fontId="3" fillId="4" borderId="0" xfId="0" applyFont="1" applyFill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 wrapText="1"/>
    </xf>
    <xf numFmtId="164" fontId="2" fillId="0" borderId="22" xfId="0" applyNumberFormat="1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justify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/>
    </xf>
    <xf numFmtId="164" fontId="2" fillId="0" borderId="30" xfId="0" applyNumberFormat="1" applyFont="1" applyBorder="1" applyAlignment="1">
      <alignment horizontal="center" vertical="center"/>
    </xf>
    <xf numFmtId="164" fontId="2" fillId="0" borderId="31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3" borderId="26" xfId="0" applyFont="1" applyFill="1" applyBorder="1" applyAlignment="1">
      <alignment vertical="center"/>
    </xf>
    <xf numFmtId="164" fontId="1" fillId="3" borderId="26" xfId="0" applyNumberFormat="1" applyFont="1" applyFill="1" applyBorder="1" applyAlignment="1">
      <alignment horizontal="center" vertical="center"/>
    </xf>
    <xf numFmtId="4" fontId="1" fillId="3" borderId="26" xfId="0" applyNumberFormat="1" applyFont="1" applyFill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4" fontId="2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left" vertical="center" wrapText="1"/>
    </xf>
    <xf numFmtId="0" fontId="1" fillId="5" borderId="24" xfId="0" applyFont="1" applyFill="1" applyBorder="1" applyAlignment="1">
      <alignment horizontal="left" vertical="center" wrapText="1"/>
    </xf>
    <xf numFmtId="0" fontId="1" fillId="5" borderId="27" xfId="0" applyFont="1" applyFill="1" applyBorder="1" applyAlignment="1">
      <alignment horizontal="left" vertical="center" wrapText="1"/>
    </xf>
    <xf numFmtId="0" fontId="1" fillId="5" borderId="23" xfId="0" applyFont="1" applyFill="1" applyBorder="1" applyAlignment="1">
      <alignment horizontal="left" vertical="center" wrapText="1"/>
    </xf>
    <xf numFmtId="0" fontId="1" fillId="5" borderId="28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7" borderId="32" xfId="0" applyFont="1" applyFill="1" applyBorder="1" applyAlignment="1">
      <alignment horizontal="center" vertical="center" wrapText="1"/>
    </xf>
    <xf numFmtId="0" fontId="1" fillId="7" borderId="33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1FFA6-EF99-4211-ADC4-23D1134E32CA}">
  <dimension ref="A2:I115"/>
  <sheetViews>
    <sheetView tabSelected="1" topLeftCell="A87" zoomScale="70" zoomScaleNormal="70" workbookViewId="0">
      <selection activeCell="N23" sqref="N23"/>
    </sheetView>
  </sheetViews>
  <sheetFormatPr baseColWidth="10" defaultColWidth="9.1796875" defaultRowHeight="16" x14ac:dyDescent="0.35"/>
  <cols>
    <col min="1" max="1" width="68.1796875" style="10" customWidth="1"/>
    <col min="2" max="2" width="21.08984375" style="11" customWidth="1"/>
    <col min="3" max="3" width="16.81640625" style="10" customWidth="1"/>
    <col min="4" max="4" width="42.26953125" style="10" bestFit="1" customWidth="1"/>
    <col min="5" max="5" width="18.81640625" style="10" customWidth="1"/>
    <col min="6" max="6" width="27.08984375" style="12" customWidth="1"/>
    <col min="7" max="7" width="16.36328125" style="13" customWidth="1"/>
    <col min="8" max="8" width="9.1796875" style="10"/>
    <col min="9" max="9" width="15.08984375" style="10" bestFit="1" customWidth="1"/>
    <col min="10" max="10" width="10.1796875" style="10" bestFit="1" customWidth="1"/>
    <col min="11" max="16384" width="9.1796875" style="10"/>
  </cols>
  <sheetData>
    <row r="2" spans="1:9" ht="64" customHeight="1" x14ac:dyDescent="0.35">
      <c r="A2" s="81" t="s">
        <v>112</v>
      </c>
      <c r="B2" s="81"/>
      <c r="C2" s="81"/>
      <c r="D2" s="81"/>
      <c r="E2" s="81"/>
      <c r="F2" s="81"/>
      <c r="G2" s="81"/>
    </row>
    <row r="4" spans="1:9" ht="16.5" thickBot="1" x14ac:dyDescent="0.4"/>
    <row r="5" spans="1:9" ht="19.5" customHeight="1" thickBot="1" x14ac:dyDescent="0.4">
      <c r="A5" s="82" t="s">
        <v>0</v>
      </c>
      <c r="B5" s="83"/>
      <c r="C5" s="84"/>
      <c r="D5" s="85" t="s">
        <v>1</v>
      </c>
      <c r="E5" s="86"/>
      <c r="F5" s="85" t="s">
        <v>2</v>
      </c>
      <c r="G5" s="86"/>
    </row>
    <row r="6" spans="1:9" ht="16.5" thickBot="1" x14ac:dyDescent="0.4">
      <c r="A6" s="14" t="s">
        <v>3</v>
      </c>
      <c r="B6" s="15" t="s">
        <v>4</v>
      </c>
      <c r="C6" s="16" t="s">
        <v>5</v>
      </c>
      <c r="D6" s="17" t="s">
        <v>113</v>
      </c>
      <c r="E6" s="18" t="s">
        <v>6</v>
      </c>
      <c r="F6" s="17" t="s">
        <v>113</v>
      </c>
      <c r="G6" s="19" t="s">
        <v>6</v>
      </c>
    </row>
    <row r="7" spans="1:9" s="26" customFormat="1" ht="48" x14ac:dyDescent="0.35">
      <c r="A7" s="20" t="s">
        <v>7</v>
      </c>
      <c r="B7" s="21" t="s">
        <v>8</v>
      </c>
      <c r="C7" s="22">
        <v>705</v>
      </c>
      <c r="D7" s="23">
        <v>8.9499999999999993</v>
      </c>
      <c r="E7" s="24">
        <f>C7*D7</f>
        <v>6309.7499999999991</v>
      </c>
      <c r="F7" s="1"/>
      <c r="G7" s="25">
        <f>C7*F7</f>
        <v>0</v>
      </c>
    </row>
    <row r="8" spans="1:9" ht="48" x14ac:dyDescent="0.35">
      <c r="A8" s="27" t="s">
        <v>103</v>
      </c>
      <c r="B8" s="28" t="s">
        <v>9</v>
      </c>
      <c r="C8" s="29">
        <v>14</v>
      </c>
      <c r="D8" s="30">
        <v>201.42</v>
      </c>
      <c r="E8" s="31">
        <f t="shared" ref="E8:E12" si="0">C8*D8</f>
        <v>2819.8799999999997</v>
      </c>
      <c r="F8" s="2"/>
      <c r="G8" s="25">
        <f t="shared" ref="G8:G12" si="1">C8*F8</f>
        <v>0</v>
      </c>
      <c r="I8" s="32"/>
    </row>
    <row r="9" spans="1:9" ht="64" x14ac:dyDescent="0.35">
      <c r="A9" s="33" t="s">
        <v>10</v>
      </c>
      <c r="B9" s="21" t="s">
        <v>8</v>
      </c>
      <c r="C9" s="29">
        <v>196</v>
      </c>
      <c r="D9" s="30">
        <v>121.93</v>
      </c>
      <c r="E9" s="31">
        <f t="shared" si="0"/>
        <v>23898.280000000002</v>
      </c>
      <c r="F9" s="2"/>
      <c r="G9" s="25">
        <f t="shared" si="1"/>
        <v>0</v>
      </c>
    </row>
    <row r="10" spans="1:9" ht="32" x14ac:dyDescent="0.35">
      <c r="A10" s="27" t="s">
        <v>11</v>
      </c>
      <c r="B10" s="28" t="s">
        <v>9</v>
      </c>
      <c r="C10" s="29">
        <v>7</v>
      </c>
      <c r="D10" s="30">
        <v>213.23</v>
      </c>
      <c r="E10" s="31">
        <f t="shared" si="0"/>
        <v>1492.61</v>
      </c>
      <c r="F10" s="2"/>
      <c r="G10" s="25">
        <f t="shared" si="1"/>
        <v>0</v>
      </c>
    </row>
    <row r="11" spans="1:9" ht="32" x14ac:dyDescent="0.35">
      <c r="A11" s="33" t="s">
        <v>12</v>
      </c>
      <c r="B11" s="28" t="s">
        <v>9</v>
      </c>
      <c r="C11" s="29">
        <v>3</v>
      </c>
      <c r="D11" s="30">
        <v>268.95999999999998</v>
      </c>
      <c r="E11" s="31">
        <f t="shared" si="0"/>
        <v>806.87999999999988</v>
      </c>
      <c r="F11" s="2"/>
      <c r="G11" s="25">
        <f t="shared" si="1"/>
        <v>0</v>
      </c>
    </row>
    <row r="12" spans="1:9" ht="16.5" thickBot="1" x14ac:dyDescent="0.4">
      <c r="A12" s="34" t="s">
        <v>13</v>
      </c>
      <c r="B12" s="35" t="s">
        <v>14</v>
      </c>
      <c r="C12" s="36">
        <v>1</v>
      </c>
      <c r="D12" s="37">
        <v>2800.24</v>
      </c>
      <c r="E12" s="38">
        <f t="shared" si="0"/>
        <v>2800.24</v>
      </c>
      <c r="F12" s="3"/>
      <c r="G12" s="25">
        <f t="shared" si="1"/>
        <v>0</v>
      </c>
      <c r="I12" s="39"/>
    </row>
    <row r="13" spans="1:9" ht="16.5" thickBot="1" x14ac:dyDescent="0.4">
      <c r="A13" s="82" t="s">
        <v>102</v>
      </c>
      <c r="B13" s="83"/>
      <c r="C13" s="96"/>
      <c r="D13" s="97" t="s">
        <v>104</v>
      </c>
      <c r="E13" s="98"/>
      <c r="F13" s="99" t="s">
        <v>105</v>
      </c>
      <c r="G13" s="100"/>
      <c r="I13" s="39"/>
    </row>
    <row r="14" spans="1:9" ht="16.5" thickBot="1" x14ac:dyDescent="0.4">
      <c r="A14" s="40" t="s">
        <v>72</v>
      </c>
      <c r="B14" s="41" t="s">
        <v>14</v>
      </c>
      <c r="C14" s="42">
        <v>1</v>
      </c>
      <c r="D14" s="43">
        <v>800</v>
      </c>
      <c r="E14" s="44">
        <f>C14*D14</f>
        <v>800</v>
      </c>
      <c r="F14" s="8"/>
      <c r="G14" s="45">
        <f>C14*F14</f>
        <v>0</v>
      </c>
      <c r="I14" s="39"/>
    </row>
    <row r="15" spans="1:9" ht="16.5" thickBot="1" x14ac:dyDescent="0.4">
      <c r="A15" s="46"/>
      <c r="B15" s="47"/>
      <c r="C15" s="11"/>
      <c r="D15" s="48"/>
      <c r="E15" s="48"/>
      <c r="F15" s="49"/>
      <c r="G15" s="50"/>
      <c r="I15" s="39"/>
    </row>
    <row r="16" spans="1:9" ht="19.5" customHeight="1" thickBot="1" x14ac:dyDescent="0.4">
      <c r="A16" s="82" t="s">
        <v>15</v>
      </c>
      <c r="B16" s="83"/>
      <c r="C16" s="84"/>
      <c r="D16" s="82" t="s">
        <v>1</v>
      </c>
      <c r="E16" s="83"/>
      <c r="F16" s="87" t="s">
        <v>2</v>
      </c>
      <c r="G16" s="86"/>
    </row>
    <row r="17" spans="1:9" ht="16.5" thickBot="1" x14ac:dyDescent="0.4">
      <c r="A17" s="14" t="s">
        <v>3</v>
      </c>
      <c r="B17" s="15" t="s">
        <v>4</v>
      </c>
      <c r="C17" s="16" t="s">
        <v>5</v>
      </c>
      <c r="D17" s="17" t="s">
        <v>113</v>
      </c>
      <c r="E17" s="51" t="s">
        <v>6</v>
      </c>
      <c r="F17" s="17" t="s">
        <v>113</v>
      </c>
      <c r="G17" s="19" t="s">
        <v>6</v>
      </c>
      <c r="I17" s="32"/>
    </row>
    <row r="18" spans="1:9" ht="16.5" thickBot="1" x14ac:dyDescent="0.4">
      <c r="A18" s="88" t="s">
        <v>108</v>
      </c>
      <c r="B18" s="88"/>
      <c r="C18" s="88"/>
      <c r="D18" s="88"/>
      <c r="E18" s="88"/>
      <c r="F18" s="88"/>
      <c r="G18" s="89"/>
    </row>
    <row r="19" spans="1:9" x14ac:dyDescent="0.35">
      <c r="A19" s="52" t="s">
        <v>73</v>
      </c>
      <c r="B19" s="53" t="s">
        <v>9</v>
      </c>
      <c r="C19" s="54">
        <v>13</v>
      </c>
      <c r="D19" s="55">
        <v>1216</v>
      </c>
      <c r="E19" s="55">
        <f t="shared" ref="E19:E51" si="2">C19*D19</f>
        <v>15808</v>
      </c>
      <c r="F19" s="4"/>
      <c r="G19" s="56">
        <f>C19*F19</f>
        <v>0</v>
      </c>
    </row>
    <row r="20" spans="1:9" x14ac:dyDescent="0.35">
      <c r="A20" s="27" t="s">
        <v>74</v>
      </c>
      <c r="B20" s="28" t="s">
        <v>9</v>
      </c>
      <c r="C20" s="57">
        <v>1</v>
      </c>
      <c r="D20" s="58">
        <v>3460</v>
      </c>
      <c r="E20" s="58">
        <f t="shared" si="2"/>
        <v>3460</v>
      </c>
      <c r="F20" s="5"/>
      <c r="G20" s="59">
        <f t="shared" ref="G20:G24" si="3">C20*F20</f>
        <v>0</v>
      </c>
    </row>
    <row r="21" spans="1:9" x14ac:dyDescent="0.35">
      <c r="A21" s="27" t="s">
        <v>75</v>
      </c>
      <c r="B21" s="28" t="s">
        <v>9</v>
      </c>
      <c r="C21" s="57">
        <v>1</v>
      </c>
      <c r="D21" s="58">
        <v>3350</v>
      </c>
      <c r="E21" s="58">
        <f t="shared" si="2"/>
        <v>3350</v>
      </c>
      <c r="F21" s="5"/>
      <c r="G21" s="59">
        <f t="shared" si="3"/>
        <v>0</v>
      </c>
    </row>
    <row r="22" spans="1:9" x14ac:dyDescent="0.35">
      <c r="A22" s="27" t="s">
        <v>76</v>
      </c>
      <c r="B22" s="28" t="s">
        <v>9</v>
      </c>
      <c r="C22" s="57">
        <v>13</v>
      </c>
      <c r="D22" s="58">
        <v>1216</v>
      </c>
      <c r="E22" s="58">
        <f t="shared" si="2"/>
        <v>15808</v>
      </c>
      <c r="F22" s="5"/>
      <c r="G22" s="59">
        <f t="shared" si="3"/>
        <v>0</v>
      </c>
    </row>
    <row r="23" spans="1:9" x14ac:dyDescent="0.35">
      <c r="A23" s="27" t="s">
        <v>77</v>
      </c>
      <c r="B23" s="28" t="s">
        <v>9</v>
      </c>
      <c r="C23" s="57">
        <v>1</v>
      </c>
      <c r="D23" s="58">
        <v>3460</v>
      </c>
      <c r="E23" s="58">
        <f t="shared" si="2"/>
        <v>3460</v>
      </c>
      <c r="F23" s="5"/>
      <c r="G23" s="59">
        <f t="shared" si="3"/>
        <v>0</v>
      </c>
    </row>
    <row r="24" spans="1:9" ht="16.5" thickBot="1" x14ac:dyDescent="0.4">
      <c r="A24" s="34" t="s">
        <v>78</v>
      </c>
      <c r="B24" s="35" t="s">
        <v>9</v>
      </c>
      <c r="C24" s="60">
        <v>1</v>
      </c>
      <c r="D24" s="61">
        <v>3350</v>
      </c>
      <c r="E24" s="61">
        <f t="shared" si="2"/>
        <v>3350</v>
      </c>
      <c r="F24" s="9"/>
      <c r="G24" s="62">
        <f t="shared" si="3"/>
        <v>0</v>
      </c>
    </row>
    <row r="25" spans="1:9" ht="16.5" thickBot="1" x14ac:dyDescent="0.4">
      <c r="A25" s="90" t="s">
        <v>107</v>
      </c>
      <c r="B25" s="91"/>
      <c r="C25" s="91"/>
      <c r="D25" s="91"/>
      <c r="E25" s="91"/>
      <c r="F25" s="91"/>
      <c r="G25" s="92"/>
    </row>
    <row r="26" spans="1:9" x14ac:dyDescent="0.35">
      <c r="A26" s="20" t="s">
        <v>16</v>
      </c>
      <c r="B26" s="63" t="s">
        <v>9</v>
      </c>
      <c r="C26" s="64">
        <v>1</v>
      </c>
      <c r="D26" s="65">
        <v>2772</v>
      </c>
      <c r="E26" s="65">
        <f t="shared" si="2"/>
        <v>2772</v>
      </c>
      <c r="F26" s="6"/>
      <c r="G26" s="25">
        <f>C26*F26</f>
        <v>0</v>
      </c>
    </row>
    <row r="27" spans="1:9" x14ac:dyDescent="0.35">
      <c r="A27" s="27" t="s">
        <v>17</v>
      </c>
      <c r="B27" s="66" t="s">
        <v>9</v>
      </c>
      <c r="C27" s="57">
        <v>1</v>
      </c>
      <c r="D27" s="58">
        <v>2772</v>
      </c>
      <c r="E27" s="58">
        <f t="shared" si="2"/>
        <v>2772</v>
      </c>
      <c r="F27" s="5"/>
      <c r="G27" s="25">
        <f t="shared" ref="G27:G90" si="4">C27*F27</f>
        <v>0</v>
      </c>
    </row>
    <row r="28" spans="1:9" x14ac:dyDescent="0.35">
      <c r="A28" s="27" t="s">
        <v>18</v>
      </c>
      <c r="B28" s="66" t="s">
        <v>9</v>
      </c>
      <c r="C28" s="57">
        <v>1</v>
      </c>
      <c r="D28" s="58">
        <v>2130</v>
      </c>
      <c r="E28" s="58">
        <f t="shared" si="2"/>
        <v>2130</v>
      </c>
      <c r="F28" s="5"/>
      <c r="G28" s="25">
        <f t="shared" si="4"/>
        <v>0</v>
      </c>
    </row>
    <row r="29" spans="1:9" x14ac:dyDescent="0.35">
      <c r="A29" s="27" t="s">
        <v>19</v>
      </c>
      <c r="B29" s="66" t="s">
        <v>9</v>
      </c>
      <c r="C29" s="57">
        <v>3</v>
      </c>
      <c r="D29" s="58">
        <v>2550</v>
      </c>
      <c r="E29" s="58">
        <f t="shared" si="2"/>
        <v>7650</v>
      </c>
      <c r="F29" s="5"/>
      <c r="G29" s="25">
        <f t="shared" si="4"/>
        <v>0</v>
      </c>
    </row>
    <row r="30" spans="1:9" x14ac:dyDescent="0.35">
      <c r="A30" s="27" t="s">
        <v>20</v>
      </c>
      <c r="B30" s="66" t="s">
        <v>9</v>
      </c>
      <c r="C30" s="57">
        <v>2</v>
      </c>
      <c r="D30" s="58">
        <v>2509</v>
      </c>
      <c r="E30" s="58">
        <f t="shared" si="2"/>
        <v>5018</v>
      </c>
      <c r="F30" s="5"/>
      <c r="G30" s="25">
        <f t="shared" si="4"/>
        <v>0</v>
      </c>
    </row>
    <row r="31" spans="1:9" x14ac:dyDescent="0.35">
      <c r="A31" s="27" t="s">
        <v>21</v>
      </c>
      <c r="B31" s="66" t="s">
        <v>9</v>
      </c>
      <c r="C31" s="57">
        <v>1</v>
      </c>
      <c r="D31" s="58">
        <v>2380</v>
      </c>
      <c r="E31" s="58">
        <f t="shared" si="2"/>
        <v>2380</v>
      </c>
      <c r="F31" s="5"/>
      <c r="G31" s="25">
        <f t="shared" si="4"/>
        <v>0</v>
      </c>
    </row>
    <row r="32" spans="1:9" x14ac:dyDescent="0.35">
      <c r="A32" s="27" t="s">
        <v>22</v>
      </c>
      <c r="B32" s="66" t="s">
        <v>9</v>
      </c>
      <c r="C32" s="57">
        <v>4</v>
      </c>
      <c r="D32" s="58">
        <v>2550</v>
      </c>
      <c r="E32" s="58">
        <f t="shared" si="2"/>
        <v>10200</v>
      </c>
      <c r="F32" s="5"/>
      <c r="G32" s="25">
        <f t="shared" si="4"/>
        <v>0</v>
      </c>
    </row>
    <row r="33" spans="1:7" x14ac:dyDescent="0.35">
      <c r="A33" s="27" t="s">
        <v>23</v>
      </c>
      <c r="B33" s="66" t="s">
        <v>9</v>
      </c>
      <c r="C33" s="57">
        <v>1</v>
      </c>
      <c r="D33" s="58">
        <v>2130</v>
      </c>
      <c r="E33" s="58">
        <f t="shared" si="2"/>
        <v>2130</v>
      </c>
      <c r="F33" s="5"/>
      <c r="G33" s="25">
        <f t="shared" si="4"/>
        <v>0</v>
      </c>
    </row>
    <row r="34" spans="1:7" x14ac:dyDescent="0.35">
      <c r="A34" s="27" t="s">
        <v>24</v>
      </c>
      <c r="B34" s="66" t="s">
        <v>9</v>
      </c>
      <c r="C34" s="57">
        <v>3</v>
      </c>
      <c r="D34" s="58">
        <v>2550</v>
      </c>
      <c r="E34" s="58">
        <f t="shared" si="2"/>
        <v>7650</v>
      </c>
      <c r="F34" s="5"/>
      <c r="G34" s="25">
        <f t="shared" si="4"/>
        <v>0</v>
      </c>
    </row>
    <row r="35" spans="1:7" x14ac:dyDescent="0.35">
      <c r="A35" s="27" t="s">
        <v>25</v>
      </c>
      <c r="B35" s="66" t="s">
        <v>9</v>
      </c>
      <c r="C35" s="57">
        <v>2</v>
      </c>
      <c r="D35" s="58">
        <v>2130</v>
      </c>
      <c r="E35" s="58">
        <f t="shared" si="2"/>
        <v>4260</v>
      </c>
      <c r="F35" s="5"/>
      <c r="G35" s="25">
        <f t="shared" si="4"/>
        <v>0</v>
      </c>
    </row>
    <row r="36" spans="1:7" x14ac:dyDescent="0.35">
      <c r="A36" s="27" t="s">
        <v>26</v>
      </c>
      <c r="B36" s="66" t="s">
        <v>9</v>
      </c>
      <c r="C36" s="57">
        <v>5</v>
      </c>
      <c r="D36" s="58">
        <v>2550</v>
      </c>
      <c r="E36" s="58">
        <f t="shared" si="2"/>
        <v>12750</v>
      </c>
      <c r="F36" s="5"/>
      <c r="G36" s="25">
        <f t="shared" si="4"/>
        <v>0</v>
      </c>
    </row>
    <row r="37" spans="1:7" x14ac:dyDescent="0.35">
      <c r="A37" s="27" t="s">
        <v>27</v>
      </c>
      <c r="B37" s="66" t="s">
        <v>9</v>
      </c>
      <c r="C37" s="57">
        <v>1</v>
      </c>
      <c r="D37" s="58">
        <v>2130</v>
      </c>
      <c r="E37" s="58">
        <f t="shared" si="2"/>
        <v>2130</v>
      </c>
      <c r="F37" s="5"/>
      <c r="G37" s="25">
        <f t="shared" si="4"/>
        <v>0</v>
      </c>
    </row>
    <row r="38" spans="1:7" x14ac:dyDescent="0.35">
      <c r="A38" s="27" t="s">
        <v>28</v>
      </c>
      <c r="B38" s="66" t="s">
        <v>9</v>
      </c>
      <c r="C38" s="57">
        <v>1</v>
      </c>
      <c r="D38" s="58">
        <v>2168</v>
      </c>
      <c r="E38" s="58">
        <f t="shared" si="2"/>
        <v>2168</v>
      </c>
      <c r="F38" s="5"/>
      <c r="G38" s="25">
        <f t="shared" si="4"/>
        <v>0</v>
      </c>
    </row>
    <row r="39" spans="1:7" x14ac:dyDescent="0.35">
      <c r="A39" s="27" t="s">
        <v>26</v>
      </c>
      <c r="B39" s="66" t="s">
        <v>9</v>
      </c>
      <c r="C39" s="57">
        <v>1</v>
      </c>
      <c r="D39" s="58">
        <v>2550</v>
      </c>
      <c r="E39" s="58">
        <f t="shared" si="2"/>
        <v>2550</v>
      </c>
      <c r="F39" s="5"/>
      <c r="G39" s="25">
        <f t="shared" si="4"/>
        <v>0</v>
      </c>
    </row>
    <row r="40" spans="1:7" x14ac:dyDescent="0.35">
      <c r="A40" s="27" t="s">
        <v>29</v>
      </c>
      <c r="B40" s="66" t="s">
        <v>9</v>
      </c>
      <c r="C40" s="57">
        <v>2</v>
      </c>
      <c r="D40" s="58">
        <v>2518.5</v>
      </c>
      <c r="E40" s="58">
        <f t="shared" si="2"/>
        <v>5037</v>
      </c>
      <c r="F40" s="5"/>
      <c r="G40" s="25">
        <f t="shared" si="4"/>
        <v>0</v>
      </c>
    </row>
    <row r="41" spans="1:7" x14ac:dyDescent="0.35">
      <c r="A41" s="27" t="s">
        <v>30</v>
      </c>
      <c r="B41" s="66" t="s">
        <v>9</v>
      </c>
      <c r="C41" s="57">
        <v>1</v>
      </c>
      <c r="D41" s="58">
        <v>2380</v>
      </c>
      <c r="E41" s="58">
        <f t="shared" si="2"/>
        <v>2380</v>
      </c>
      <c r="F41" s="5"/>
      <c r="G41" s="25">
        <f t="shared" si="4"/>
        <v>0</v>
      </c>
    </row>
    <row r="42" spans="1:7" x14ac:dyDescent="0.35">
      <c r="A42" s="27" t="s">
        <v>31</v>
      </c>
      <c r="B42" s="66" t="s">
        <v>9</v>
      </c>
      <c r="C42" s="57">
        <v>1</v>
      </c>
      <c r="D42" s="58">
        <v>2130</v>
      </c>
      <c r="E42" s="58">
        <f t="shared" si="2"/>
        <v>2130</v>
      </c>
      <c r="F42" s="5"/>
      <c r="G42" s="25">
        <f t="shared" si="4"/>
        <v>0</v>
      </c>
    </row>
    <row r="43" spans="1:7" x14ac:dyDescent="0.35">
      <c r="A43" s="67" t="s">
        <v>32</v>
      </c>
      <c r="B43" s="66" t="s">
        <v>9</v>
      </c>
      <c r="C43" s="57">
        <v>4</v>
      </c>
      <c r="D43" s="58">
        <v>2550</v>
      </c>
      <c r="E43" s="58">
        <f t="shared" si="2"/>
        <v>10200</v>
      </c>
      <c r="F43" s="5"/>
      <c r="G43" s="25">
        <f t="shared" si="4"/>
        <v>0</v>
      </c>
    </row>
    <row r="44" spans="1:7" x14ac:dyDescent="0.35">
      <c r="A44" s="67" t="s">
        <v>33</v>
      </c>
      <c r="B44" s="66" t="s">
        <v>9</v>
      </c>
      <c r="C44" s="57">
        <v>4</v>
      </c>
      <c r="D44" s="58">
        <v>2550</v>
      </c>
      <c r="E44" s="58">
        <f t="shared" si="2"/>
        <v>10200</v>
      </c>
      <c r="F44" s="5"/>
      <c r="G44" s="25">
        <f t="shared" si="4"/>
        <v>0</v>
      </c>
    </row>
    <row r="45" spans="1:7" x14ac:dyDescent="0.35">
      <c r="A45" s="67" t="s">
        <v>34</v>
      </c>
      <c r="B45" s="66" t="s">
        <v>9</v>
      </c>
      <c r="C45" s="57">
        <v>1</v>
      </c>
      <c r="D45" s="58">
        <v>2130</v>
      </c>
      <c r="E45" s="58">
        <f t="shared" si="2"/>
        <v>2130</v>
      </c>
      <c r="F45" s="5"/>
      <c r="G45" s="25">
        <f t="shared" si="4"/>
        <v>0</v>
      </c>
    </row>
    <row r="46" spans="1:7" x14ac:dyDescent="0.35">
      <c r="A46" s="67" t="s">
        <v>35</v>
      </c>
      <c r="B46" s="66" t="s">
        <v>9</v>
      </c>
      <c r="C46" s="57">
        <v>1</v>
      </c>
      <c r="D46" s="58">
        <v>2130</v>
      </c>
      <c r="E46" s="58">
        <f t="shared" si="2"/>
        <v>2130</v>
      </c>
      <c r="F46" s="5"/>
      <c r="G46" s="25">
        <f t="shared" si="4"/>
        <v>0</v>
      </c>
    </row>
    <row r="47" spans="1:7" x14ac:dyDescent="0.35">
      <c r="A47" s="67" t="s">
        <v>36</v>
      </c>
      <c r="B47" s="66" t="s">
        <v>9</v>
      </c>
      <c r="C47" s="57">
        <v>4</v>
      </c>
      <c r="D47" s="58">
        <v>2550</v>
      </c>
      <c r="E47" s="58">
        <f t="shared" si="2"/>
        <v>10200</v>
      </c>
      <c r="F47" s="5"/>
      <c r="G47" s="25">
        <f t="shared" si="4"/>
        <v>0</v>
      </c>
    </row>
    <row r="48" spans="1:7" x14ac:dyDescent="0.35">
      <c r="A48" s="67" t="s">
        <v>37</v>
      </c>
      <c r="B48" s="66" t="s">
        <v>9</v>
      </c>
      <c r="C48" s="57">
        <v>1</v>
      </c>
      <c r="D48" s="58">
        <v>2130</v>
      </c>
      <c r="E48" s="58">
        <f t="shared" si="2"/>
        <v>2130</v>
      </c>
      <c r="F48" s="5"/>
      <c r="G48" s="25">
        <f t="shared" si="4"/>
        <v>0</v>
      </c>
    </row>
    <row r="49" spans="1:7" x14ac:dyDescent="0.35">
      <c r="A49" s="67" t="s">
        <v>38</v>
      </c>
      <c r="B49" s="66" t="s">
        <v>9</v>
      </c>
      <c r="C49" s="57">
        <v>1</v>
      </c>
      <c r="D49" s="58">
        <v>2130</v>
      </c>
      <c r="E49" s="58">
        <f t="shared" si="2"/>
        <v>2130</v>
      </c>
      <c r="F49" s="5"/>
      <c r="G49" s="25">
        <f t="shared" si="4"/>
        <v>0</v>
      </c>
    </row>
    <row r="50" spans="1:7" x14ac:dyDescent="0.35">
      <c r="A50" s="67" t="s">
        <v>39</v>
      </c>
      <c r="B50" s="66" t="s">
        <v>9</v>
      </c>
      <c r="C50" s="57">
        <v>4</v>
      </c>
      <c r="D50" s="58">
        <v>2550</v>
      </c>
      <c r="E50" s="58">
        <f t="shared" si="2"/>
        <v>10200</v>
      </c>
      <c r="F50" s="5"/>
      <c r="G50" s="25">
        <f t="shared" si="4"/>
        <v>0</v>
      </c>
    </row>
    <row r="51" spans="1:7" x14ac:dyDescent="0.35">
      <c r="A51" s="67" t="s">
        <v>40</v>
      </c>
      <c r="B51" s="66" t="s">
        <v>9</v>
      </c>
      <c r="C51" s="57">
        <v>1</v>
      </c>
      <c r="D51" s="58">
        <v>2130</v>
      </c>
      <c r="E51" s="58">
        <f t="shared" si="2"/>
        <v>2130</v>
      </c>
      <c r="F51" s="5"/>
      <c r="G51" s="25">
        <f t="shared" si="4"/>
        <v>0</v>
      </c>
    </row>
    <row r="52" spans="1:7" x14ac:dyDescent="0.35">
      <c r="A52" s="67" t="s">
        <v>41</v>
      </c>
      <c r="B52" s="66" t="s">
        <v>9</v>
      </c>
      <c r="C52" s="57">
        <v>1</v>
      </c>
      <c r="D52" s="58">
        <f>E52/C52</f>
        <v>1776</v>
      </c>
      <c r="E52" s="58">
        <v>1776</v>
      </c>
      <c r="F52" s="5"/>
      <c r="G52" s="25">
        <f t="shared" si="4"/>
        <v>0</v>
      </c>
    </row>
    <row r="53" spans="1:7" x14ac:dyDescent="0.35">
      <c r="A53" s="67" t="s">
        <v>42</v>
      </c>
      <c r="B53" s="66" t="s">
        <v>9</v>
      </c>
      <c r="C53" s="57">
        <v>1</v>
      </c>
      <c r="D53" s="58">
        <f t="shared" ref="D53:D106" si="5">E53/C53</f>
        <v>2050</v>
      </c>
      <c r="E53" s="58">
        <v>2050</v>
      </c>
      <c r="F53" s="5"/>
      <c r="G53" s="25">
        <f t="shared" si="4"/>
        <v>0</v>
      </c>
    </row>
    <row r="54" spans="1:7" x14ac:dyDescent="0.35">
      <c r="A54" s="67" t="s">
        <v>43</v>
      </c>
      <c r="B54" s="66" t="s">
        <v>9</v>
      </c>
      <c r="C54" s="57">
        <v>3</v>
      </c>
      <c r="D54" s="58">
        <f t="shared" si="5"/>
        <v>2101.3333333333335</v>
      </c>
      <c r="E54" s="58">
        <v>6304</v>
      </c>
      <c r="F54" s="5"/>
      <c r="G54" s="25">
        <f t="shared" si="4"/>
        <v>0</v>
      </c>
    </row>
    <row r="55" spans="1:7" x14ac:dyDescent="0.35">
      <c r="A55" s="67" t="s">
        <v>44</v>
      </c>
      <c r="B55" s="66" t="s">
        <v>9</v>
      </c>
      <c r="C55" s="57">
        <v>3</v>
      </c>
      <c r="D55" s="58">
        <f t="shared" si="5"/>
        <v>2101.3333333333335</v>
      </c>
      <c r="E55" s="58">
        <v>6304</v>
      </c>
      <c r="F55" s="5"/>
      <c r="G55" s="25">
        <f t="shared" si="4"/>
        <v>0</v>
      </c>
    </row>
    <row r="56" spans="1:7" x14ac:dyDescent="0.35">
      <c r="A56" s="67" t="s">
        <v>45</v>
      </c>
      <c r="B56" s="66" t="s">
        <v>9</v>
      </c>
      <c r="C56" s="57">
        <v>3</v>
      </c>
      <c r="D56" s="58">
        <f t="shared" si="5"/>
        <v>2101.3333333333335</v>
      </c>
      <c r="E56" s="58">
        <v>6304</v>
      </c>
      <c r="F56" s="5"/>
      <c r="G56" s="25">
        <f t="shared" si="4"/>
        <v>0</v>
      </c>
    </row>
    <row r="57" spans="1:7" x14ac:dyDescent="0.35">
      <c r="A57" s="67" t="s">
        <v>46</v>
      </c>
      <c r="B57" s="66" t="s">
        <v>9</v>
      </c>
      <c r="C57" s="57">
        <v>3</v>
      </c>
      <c r="D57" s="58">
        <f t="shared" si="5"/>
        <v>2101.3333333333335</v>
      </c>
      <c r="E57" s="58">
        <v>6304</v>
      </c>
      <c r="F57" s="5"/>
      <c r="G57" s="25">
        <f t="shared" si="4"/>
        <v>0</v>
      </c>
    </row>
    <row r="58" spans="1:7" x14ac:dyDescent="0.35">
      <c r="A58" s="67" t="s">
        <v>47</v>
      </c>
      <c r="B58" s="66" t="s">
        <v>9</v>
      </c>
      <c r="C58" s="57">
        <v>5</v>
      </c>
      <c r="D58" s="58">
        <f t="shared" si="5"/>
        <v>2101.4</v>
      </c>
      <c r="E58" s="58">
        <v>10507</v>
      </c>
      <c r="F58" s="5"/>
      <c r="G58" s="25">
        <f t="shared" si="4"/>
        <v>0</v>
      </c>
    </row>
    <row r="59" spans="1:7" x14ac:dyDescent="0.35">
      <c r="A59" s="67" t="s">
        <v>48</v>
      </c>
      <c r="B59" s="66" t="s">
        <v>9</v>
      </c>
      <c r="C59" s="57">
        <v>1</v>
      </c>
      <c r="D59" s="58">
        <f t="shared" si="5"/>
        <v>1776</v>
      </c>
      <c r="E59" s="58">
        <v>1776</v>
      </c>
      <c r="F59" s="5"/>
      <c r="G59" s="25">
        <f t="shared" si="4"/>
        <v>0</v>
      </c>
    </row>
    <row r="60" spans="1:7" x14ac:dyDescent="0.35">
      <c r="A60" s="67" t="s">
        <v>49</v>
      </c>
      <c r="B60" s="66" t="s">
        <v>9</v>
      </c>
      <c r="C60" s="57">
        <v>1</v>
      </c>
      <c r="D60" s="58">
        <f t="shared" si="5"/>
        <v>1980</v>
      </c>
      <c r="E60" s="58">
        <v>1980</v>
      </c>
      <c r="F60" s="5"/>
      <c r="G60" s="25">
        <f t="shared" si="4"/>
        <v>0</v>
      </c>
    </row>
    <row r="61" spans="1:7" x14ac:dyDescent="0.35">
      <c r="A61" s="67" t="s">
        <v>50</v>
      </c>
      <c r="B61" s="66" t="s">
        <v>9</v>
      </c>
      <c r="C61" s="57">
        <v>1</v>
      </c>
      <c r="D61" s="58">
        <f t="shared" si="5"/>
        <v>1980</v>
      </c>
      <c r="E61" s="58">
        <v>1980</v>
      </c>
      <c r="F61" s="5"/>
      <c r="G61" s="25">
        <f t="shared" si="4"/>
        <v>0</v>
      </c>
    </row>
    <row r="62" spans="1:7" x14ac:dyDescent="0.35">
      <c r="A62" s="67" t="s">
        <v>51</v>
      </c>
      <c r="B62" s="66" t="s">
        <v>9</v>
      </c>
      <c r="C62" s="57">
        <v>1</v>
      </c>
      <c r="D62" s="58">
        <f t="shared" si="5"/>
        <v>2215</v>
      </c>
      <c r="E62" s="58">
        <v>2215</v>
      </c>
      <c r="F62" s="5"/>
      <c r="G62" s="25">
        <f t="shared" si="4"/>
        <v>0</v>
      </c>
    </row>
    <row r="63" spans="1:7" x14ac:dyDescent="0.35">
      <c r="A63" s="67" t="s">
        <v>52</v>
      </c>
      <c r="B63" s="66" t="s">
        <v>9</v>
      </c>
      <c r="C63" s="57">
        <v>1</v>
      </c>
      <c r="D63" s="58">
        <f t="shared" si="5"/>
        <v>2215</v>
      </c>
      <c r="E63" s="58">
        <v>2215</v>
      </c>
      <c r="F63" s="5"/>
      <c r="G63" s="25">
        <f t="shared" si="4"/>
        <v>0</v>
      </c>
    </row>
    <row r="64" spans="1:7" x14ac:dyDescent="0.35">
      <c r="A64" s="67" t="s">
        <v>53</v>
      </c>
      <c r="B64" s="66" t="s">
        <v>9</v>
      </c>
      <c r="C64" s="57">
        <v>1</v>
      </c>
      <c r="D64" s="58">
        <f t="shared" si="5"/>
        <v>2215</v>
      </c>
      <c r="E64" s="58">
        <v>2215</v>
      </c>
      <c r="F64" s="5"/>
      <c r="G64" s="25">
        <f t="shared" si="4"/>
        <v>0</v>
      </c>
    </row>
    <row r="65" spans="1:7" x14ac:dyDescent="0.35">
      <c r="A65" s="67" t="s">
        <v>54</v>
      </c>
      <c r="B65" s="66" t="s">
        <v>9</v>
      </c>
      <c r="C65" s="57">
        <v>3</v>
      </c>
      <c r="D65" s="58">
        <f t="shared" si="5"/>
        <v>2101.3333333333335</v>
      </c>
      <c r="E65" s="58">
        <v>6304</v>
      </c>
      <c r="F65" s="5"/>
      <c r="G65" s="25">
        <f t="shared" si="4"/>
        <v>0</v>
      </c>
    </row>
    <row r="66" spans="1:7" x14ac:dyDescent="0.35">
      <c r="A66" s="67" t="s">
        <v>55</v>
      </c>
      <c r="B66" s="66" t="s">
        <v>9</v>
      </c>
      <c r="C66" s="57">
        <v>1</v>
      </c>
      <c r="D66" s="58">
        <f t="shared" si="5"/>
        <v>2168</v>
      </c>
      <c r="E66" s="58">
        <v>2168</v>
      </c>
      <c r="F66" s="5"/>
      <c r="G66" s="25">
        <f t="shared" si="4"/>
        <v>0</v>
      </c>
    </row>
    <row r="67" spans="1:7" x14ac:dyDescent="0.35">
      <c r="A67" s="67" t="s">
        <v>56</v>
      </c>
      <c r="B67" s="66" t="s">
        <v>9</v>
      </c>
      <c r="C67" s="57">
        <v>1</v>
      </c>
      <c r="D67" s="58">
        <f t="shared" si="5"/>
        <v>1800</v>
      </c>
      <c r="E67" s="58">
        <v>1800</v>
      </c>
      <c r="F67" s="5"/>
      <c r="G67" s="25">
        <f t="shared" si="4"/>
        <v>0</v>
      </c>
    </row>
    <row r="68" spans="1:7" x14ac:dyDescent="0.35">
      <c r="A68" s="67" t="s">
        <v>101</v>
      </c>
      <c r="B68" s="66" t="s">
        <v>9</v>
      </c>
      <c r="C68" s="57">
        <v>1</v>
      </c>
      <c r="D68" s="58">
        <f t="shared" si="5"/>
        <v>1980</v>
      </c>
      <c r="E68" s="58">
        <v>1980</v>
      </c>
      <c r="F68" s="5"/>
      <c r="G68" s="25">
        <f t="shared" si="4"/>
        <v>0</v>
      </c>
    </row>
    <row r="69" spans="1:7" x14ac:dyDescent="0.35">
      <c r="A69" s="67" t="s">
        <v>57</v>
      </c>
      <c r="B69" s="66" t="s">
        <v>9</v>
      </c>
      <c r="C69" s="57">
        <v>2</v>
      </c>
      <c r="D69" s="58">
        <f t="shared" si="5"/>
        <v>990</v>
      </c>
      <c r="E69" s="58">
        <v>1980</v>
      </c>
      <c r="F69" s="5"/>
      <c r="G69" s="25">
        <f t="shared" si="4"/>
        <v>0</v>
      </c>
    </row>
    <row r="70" spans="1:7" x14ac:dyDescent="0.35">
      <c r="A70" s="67" t="s">
        <v>58</v>
      </c>
      <c r="B70" s="66" t="s">
        <v>9</v>
      </c>
      <c r="C70" s="57">
        <v>1</v>
      </c>
      <c r="D70" s="58">
        <f t="shared" si="5"/>
        <v>2028</v>
      </c>
      <c r="E70" s="58">
        <v>2028</v>
      </c>
      <c r="F70" s="5"/>
      <c r="G70" s="25">
        <f t="shared" si="4"/>
        <v>0</v>
      </c>
    </row>
    <row r="71" spans="1:7" x14ac:dyDescent="0.35">
      <c r="A71" s="67" t="s">
        <v>59</v>
      </c>
      <c r="B71" s="66" t="s">
        <v>9</v>
      </c>
      <c r="C71" s="57">
        <v>1</v>
      </c>
      <c r="D71" s="58">
        <f t="shared" si="5"/>
        <v>1776</v>
      </c>
      <c r="E71" s="58">
        <v>1776</v>
      </c>
      <c r="F71" s="5"/>
      <c r="G71" s="25">
        <f t="shared" si="4"/>
        <v>0</v>
      </c>
    </row>
    <row r="72" spans="1:7" x14ac:dyDescent="0.35">
      <c r="A72" s="67" t="s">
        <v>79</v>
      </c>
      <c r="B72" s="66" t="s">
        <v>9</v>
      </c>
      <c r="C72" s="57">
        <v>1</v>
      </c>
      <c r="D72" s="58">
        <f t="shared" si="5"/>
        <v>1980</v>
      </c>
      <c r="E72" s="58">
        <v>1980</v>
      </c>
      <c r="F72" s="5"/>
      <c r="G72" s="25">
        <f t="shared" si="4"/>
        <v>0</v>
      </c>
    </row>
    <row r="73" spans="1:7" x14ac:dyDescent="0.35">
      <c r="A73" s="67" t="s">
        <v>80</v>
      </c>
      <c r="B73" s="66" t="s">
        <v>9</v>
      </c>
      <c r="C73" s="57">
        <v>1</v>
      </c>
      <c r="D73" s="58">
        <f t="shared" si="5"/>
        <v>2122</v>
      </c>
      <c r="E73" s="58">
        <v>2122</v>
      </c>
      <c r="F73" s="5"/>
      <c r="G73" s="25">
        <f t="shared" si="4"/>
        <v>0</v>
      </c>
    </row>
    <row r="74" spans="1:7" x14ac:dyDescent="0.35">
      <c r="A74" s="67" t="s">
        <v>79</v>
      </c>
      <c r="B74" s="66" t="s">
        <v>9</v>
      </c>
      <c r="C74" s="57">
        <v>1</v>
      </c>
      <c r="D74" s="58">
        <f t="shared" si="5"/>
        <v>1980</v>
      </c>
      <c r="E74" s="58">
        <v>1980</v>
      </c>
      <c r="F74" s="5"/>
      <c r="G74" s="25">
        <f t="shared" si="4"/>
        <v>0</v>
      </c>
    </row>
    <row r="75" spans="1:7" x14ac:dyDescent="0.35">
      <c r="A75" s="67" t="s">
        <v>81</v>
      </c>
      <c r="B75" s="66" t="s">
        <v>9</v>
      </c>
      <c r="C75" s="57">
        <v>1</v>
      </c>
      <c r="D75" s="58">
        <f t="shared" si="5"/>
        <v>1915</v>
      </c>
      <c r="E75" s="58">
        <v>1915</v>
      </c>
      <c r="F75" s="5"/>
      <c r="G75" s="25">
        <f t="shared" si="4"/>
        <v>0</v>
      </c>
    </row>
    <row r="76" spans="1:7" x14ac:dyDescent="0.35">
      <c r="A76" s="67" t="s">
        <v>82</v>
      </c>
      <c r="B76" s="66" t="s">
        <v>9</v>
      </c>
      <c r="C76" s="57">
        <v>1</v>
      </c>
      <c r="D76" s="58">
        <f t="shared" si="5"/>
        <v>1980</v>
      </c>
      <c r="E76" s="58">
        <v>1980</v>
      </c>
      <c r="F76" s="5"/>
      <c r="G76" s="25">
        <f t="shared" si="4"/>
        <v>0</v>
      </c>
    </row>
    <row r="77" spans="1:7" x14ac:dyDescent="0.35">
      <c r="A77" s="67" t="s">
        <v>79</v>
      </c>
      <c r="B77" s="66" t="s">
        <v>9</v>
      </c>
      <c r="C77" s="57">
        <v>1</v>
      </c>
      <c r="D77" s="58">
        <f t="shared" si="5"/>
        <v>1980</v>
      </c>
      <c r="E77" s="58">
        <v>1980</v>
      </c>
      <c r="F77" s="5"/>
      <c r="G77" s="25">
        <f t="shared" si="4"/>
        <v>0</v>
      </c>
    </row>
    <row r="78" spans="1:7" x14ac:dyDescent="0.35">
      <c r="A78" s="67" t="s">
        <v>83</v>
      </c>
      <c r="B78" s="66" t="s">
        <v>9</v>
      </c>
      <c r="C78" s="57">
        <v>1</v>
      </c>
      <c r="D78" s="58">
        <f t="shared" si="5"/>
        <v>1823</v>
      </c>
      <c r="E78" s="58">
        <v>1823</v>
      </c>
      <c r="F78" s="5"/>
      <c r="G78" s="25">
        <f t="shared" si="4"/>
        <v>0</v>
      </c>
    </row>
    <row r="79" spans="1:7" x14ac:dyDescent="0.35">
      <c r="A79" s="67" t="s">
        <v>84</v>
      </c>
      <c r="B79" s="66" t="s">
        <v>9</v>
      </c>
      <c r="C79" s="57">
        <v>2</v>
      </c>
      <c r="D79" s="58">
        <f t="shared" si="5"/>
        <v>2215</v>
      </c>
      <c r="E79" s="58">
        <v>4430</v>
      </c>
      <c r="F79" s="5"/>
      <c r="G79" s="25">
        <f t="shared" si="4"/>
        <v>0</v>
      </c>
    </row>
    <row r="80" spans="1:7" x14ac:dyDescent="0.35">
      <c r="A80" s="67" t="s">
        <v>60</v>
      </c>
      <c r="B80" s="66" t="s">
        <v>9</v>
      </c>
      <c r="C80" s="57">
        <v>1</v>
      </c>
      <c r="D80" s="58">
        <f t="shared" si="5"/>
        <v>2601</v>
      </c>
      <c r="E80" s="58">
        <v>2601</v>
      </c>
      <c r="F80" s="5"/>
      <c r="G80" s="25">
        <f t="shared" si="4"/>
        <v>0</v>
      </c>
    </row>
    <row r="81" spans="1:7" x14ac:dyDescent="0.35">
      <c r="A81" s="67" t="s">
        <v>85</v>
      </c>
      <c r="B81" s="66" t="s">
        <v>9</v>
      </c>
      <c r="C81" s="57">
        <v>2</v>
      </c>
      <c r="D81" s="58">
        <f t="shared" si="5"/>
        <v>2514</v>
      </c>
      <c r="E81" s="58">
        <v>5028</v>
      </c>
      <c r="F81" s="5"/>
      <c r="G81" s="25">
        <f t="shared" si="4"/>
        <v>0</v>
      </c>
    </row>
    <row r="82" spans="1:7" x14ac:dyDescent="0.35">
      <c r="A82" s="67" t="s">
        <v>61</v>
      </c>
      <c r="B82" s="66" t="s">
        <v>9</v>
      </c>
      <c r="C82" s="57">
        <v>6</v>
      </c>
      <c r="D82" s="58">
        <f t="shared" si="5"/>
        <v>2380</v>
      </c>
      <c r="E82" s="58">
        <v>14280</v>
      </c>
      <c r="F82" s="5"/>
      <c r="G82" s="25">
        <f t="shared" si="4"/>
        <v>0</v>
      </c>
    </row>
    <row r="83" spans="1:7" x14ac:dyDescent="0.35">
      <c r="A83" s="67" t="s">
        <v>62</v>
      </c>
      <c r="B83" s="66" t="s">
        <v>9</v>
      </c>
      <c r="C83" s="57">
        <v>8</v>
      </c>
      <c r="D83" s="58">
        <f t="shared" si="5"/>
        <v>2380</v>
      </c>
      <c r="E83" s="58">
        <v>19040</v>
      </c>
      <c r="F83" s="5"/>
      <c r="G83" s="25">
        <f t="shared" si="4"/>
        <v>0</v>
      </c>
    </row>
    <row r="84" spans="1:7" x14ac:dyDescent="0.35">
      <c r="A84" s="67" t="s">
        <v>63</v>
      </c>
      <c r="B84" s="66" t="s">
        <v>9</v>
      </c>
      <c r="C84" s="57">
        <v>1</v>
      </c>
      <c r="D84" s="58">
        <f t="shared" si="5"/>
        <v>2215</v>
      </c>
      <c r="E84" s="58">
        <v>2215</v>
      </c>
      <c r="F84" s="5"/>
      <c r="G84" s="25">
        <f t="shared" si="4"/>
        <v>0</v>
      </c>
    </row>
    <row r="85" spans="1:7" x14ac:dyDescent="0.35">
      <c r="A85" s="67" t="s">
        <v>64</v>
      </c>
      <c r="B85" s="66" t="s">
        <v>9</v>
      </c>
      <c r="C85" s="57">
        <v>1</v>
      </c>
      <c r="D85" s="58">
        <f t="shared" si="5"/>
        <v>2215</v>
      </c>
      <c r="E85" s="58">
        <v>2215</v>
      </c>
      <c r="F85" s="5"/>
      <c r="G85" s="25">
        <f t="shared" si="4"/>
        <v>0</v>
      </c>
    </row>
    <row r="86" spans="1:7" x14ac:dyDescent="0.35">
      <c r="A86" s="67" t="s">
        <v>65</v>
      </c>
      <c r="B86" s="66" t="s">
        <v>9</v>
      </c>
      <c r="C86" s="57">
        <v>1</v>
      </c>
      <c r="D86" s="58">
        <f t="shared" si="5"/>
        <v>2122</v>
      </c>
      <c r="E86" s="58">
        <v>2122</v>
      </c>
      <c r="F86" s="5"/>
      <c r="G86" s="25">
        <f t="shared" si="4"/>
        <v>0</v>
      </c>
    </row>
    <row r="87" spans="1:7" x14ac:dyDescent="0.35">
      <c r="A87" s="67" t="s">
        <v>66</v>
      </c>
      <c r="B87" s="66" t="s">
        <v>9</v>
      </c>
      <c r="C87" s="57">
        <v>2</v>
      </c>
      <c r="D87" s="58">
        <f t="shared" si="5"/>
        <v>2101</v>
      </c>
      <c r="E87" s="58">
        <v>4202</v>
      </c>
      <c r="F87" s="5"/>
      <c r="G87" s="25">
        <f t="shared" si="4"/>
        <v>0</v>
      </c>
    </row>
    <row r="88" spans="1:7" x14ac:dyDescent="0.35">
      <c r="A88" s="67" t="s">
        <v>67</v>
      </c>
      <c r="B88" s="66" t="s">
        <v>9</v>
      </c>
      <c r="C88" s="57">
        <v>6</v>
      </c>
      <c r="D88" s="58">
        <f t="shared" si="5"/>
        <v>2380</v>
      </c>
      <c r="E88" s="58">
        <v>14280</v>
      </c>
      <c r="F88" s="5"/>
      <c r="G88" s="25">
        <f t="shared" si="4"/>
        <v>0</v>
      </c>
    </row>
    <row r="89" spans="1:7" x14ac:dyDescent="0.35">
      <c r="A89" s="67" t="s">
        <v>68</v>
      </c>
      <c r="B89" s="66" t="s">
        <v>9</v>
      </c>
      <c r="C89" s="57">
        <v>1</v>
      </c>
      <c r="D89" s="58">
        <f t="shared" si="5"/>
        <v>2380</v>
      </c>
      <c r="E89" s="58">
        <v>2380</v>
      </c>
      <c r="F89" s="5"/>
      <c r="G89" s="25">
        <f t="shared" si="4"/>
        <v>0</v>
      </c>
    </row>
    <row r="90" spans="1:7" x14ac:dyDescent="0.35">
      <c r="A90" s="67" t="s">
        <v>69</v>
      </c>
      <c r="B90" s="66" t="s">
        <v>9</v>
      </c>
      <c r="C90" s="57">
        <v>7</v>
      </c>
      <c r="D90" s="58">
        <f t="shared" si="5"/>
        <v>2380</v>
      </c>
      <c r="E90" s="58">
        <v>16660</v>
      </c>
      <c r="F90" s="5"/>
      <c r="G90" s="25">
        <f t="shared" si="4"/>
        <v>0</v>
      </c>
    </row>
    <row r="91" spans="1:7" x14ac:dyDescent="0.35">
      <c r="A91" s="67" t="s">
        <v>70</v>
      </c>
      <c r="B91" s="66" t="s">
        <v>9</v>
      </c>
      <c r="C91" s="57">
        <v>2</v>
      </c>
      <c r="D91" s="58">
        <f t="shared" si="5"/>
        <v>2215</v>
      </c>
      <c r="E91" s="58">
        <v>4430</v>
      </c>
      <c r="F91" s="5"/>
      <c r="G91" s="25">
        <f t="shared" ref="G91:G106" si="6">C91*F91</f>
        <v>0</v>
      </c>
    </row>
    <row r="92" spans="1:7" x14ac:dyDescent="0.35">
      <c r="A92" s="67" t="s">
        <v>86</v>
      </c>
      <c r="B92" s="66" t="s">
        <v>9</v>
      </c>
      <c r="C92" s="57">
        <v>2</v>
      </c>
      <c r="D92" s="58">
        <f t="shared" si="5"/>
        <v>1980</v>
      </c>
      <c r="E92" s="58">
        <v>3960</v>
      </c>
      <c r="F92" s="5"/>
      <c r="G92" s="25">
        <f t="shared" si="6"/>
        <v>0</v>
      </c>
    </row>
    <row r="93" spans="1:7" x14ac:dyDescent="0.35">
      <c r="A93" s="67" t="s">
        <v>87</v>
      </c>
      <c r="B93" s="66" t="s">
        <v>9</v>
      </c>
      <c r="C93" s="57">
        <v>1</v>
      </c>
      <c r="D93" s="58">
        <f t="shared" si="5"/>
        <v>1801</v>
      </c>
      <c r="E93" s="58">
        <v>1801</v>
      </c>
      <c r="F93" s="5"/>
      <c r="G93" s="25">
        <f t="shared" si="6"/>
        <v>0</v>
      </c>
    </row>
    <row r="94" spans="1:7" x14ac:dyDescent="0.35">
      <c r="A94" s="67" t="s">
        <v>88</v>
      </c>
      <c r="B94" s="66" t="s">
        <v>9</v>
      </c>
      <c r="C94" s="57">
        <v>1</v>
      </c>
      <c r="D94" s="58">
        <f t="shared" si="5"/>
        <v>2215</v>
      </c>
      <c r="E94" s="58">
        <v>2215</v>
      </c>
      <c r="F94" s="5"/>
      <c r="G94" s="25">
        <f t="shared" si="6"/>
        <v>0</v>
      </c>
    </row>
    <row r="95" spans="1:7" x14ac:dyDescent="0.35">
      <c r="A95" s="67" t="s">
        <v>89</v>
      </c>
      <c r="B95" s="66" t="s">
        <v>9</v>
      </c>
      <c r="C95" s="57">
        <v>1</v>
      </c>
      <c r="D95" s="58">
        <f t="shared" si="5"/>
        <v>2215</v>
      </c>
      <c r="E95" s="58">
        <v>2215</v>
      </c>
      <c r="F95" s="5"/>
      <c r="G95" s="25">
        <f t="shared" si="6"/>
        <v>0</v>
      </c>
    </row>
    <row r="96" spans="1:7" x14ac:dyDescent="0.35">
      <c r="A96" s="67" t="s">
        <v>90</v>
      </c>
      <c r="B96" s="66" t="s">
        <v>9</v>
      </c>
      <c r="C96" s="57">
        <v>4</v>
      </c>
      <c r="D96" s="58">
        <f t="shared" si="5"/>
        <v>1980</v>
      </c>
      <c r="E96" s="58">
        <v>7920</v>
      </c>
      <c r="F96" s="5"/>
      <c r="G96" s="25">
        <f t="shared" si="6"/>
        <v>0</v>
      </c>
    </row>
    <row r="97" spans="1:7" x14ac:dyDescent="0.35">
      <c r="A97" s="67" t="s">
        <v>91</v>
      </c>
      <c r="B97" s="66" t="s">
        <v>9</v>
      </c>
      <c r="C97" s="57">
        <v>1</v>
      </c>
      <c r="D97" s="58">
        <f t="shared" si="5"/>
        <v>2101</v>
      </c>
      <c r="E97" s="58">
        <v>2101</v>
      </c>
      <c r="F97" s="5"/>
      <c r="G97" s="25">
        <f t="shared" si="6"/>
        <v>0</v>
      </c>
    </row>
    <row r="98" spans="1:7" x14ac:dyDescent="0.35">
      <c r="A98" s="67" t="s">
        <v>92</v>
      </c>
      <c r="B98" s="66" t="s">
        <v>9</v>
      </c>
      <c r="C98" s="57">
        <v>1</v>
      </c>
      <c r="D98" s="58">
        <f t="shared" si="5"/>
        <v>2101</v>
      </c>
      <c r="E98" s="58">
        <v>2101</v>
      </c>
      <c r="F98" s="5"/>
      <c r="G98" s="25">
        <f t="shared" si="6"/>
        <v>0</v>
      </c>
    </row>
    <row r="99" spans="1:7" x14ac:dyDescent="0.35">
      <c r="A99" s="67" t="s">
        <v>93</v>
      </c>
      <c r="B99" s="66" t="s">
        <v>9</v>
      </c>
      <c r="C99" s="57">
        <v>3</v>
      </c>
      <c r="D99" s="58">
        <f t="shared" si="5"/>
        <v>1980</v>
      </c>
      <c r="E99" s="58">
        <v>5940</v>
      </c>
      <c r="F99" s="5"/>
      <c r="G99" s="25">
        <f t="shared" si="6"/>
        <v>0</v>
      </c>
    </row>
    <row r="100" spans="1:7" x14ac:dyDescent="0.35">
      <c r="A100" s="67" t="s">
        <v>94</v>
      </c>
      <c r="B100" s="66" t="s">
        <v>9</v>
      </c>
      <c r="C100" s="57">
        <v>1</v>
      </c>
      <c r="D100" s="58">
        <f t="shared" si="5"/>
        <v>2004</v>
      </c>
      <c r="E100" s="58">
        <v>2004</v>
      </c>
      <c r="F100" s="5"/>
      <c r="G100" s="25">
        <f t="shared" si="6"/>
        <v>0</v>
      </c>
    </row>
    <row r="101" spans="1:7" x14ac:dyDescent="0.35">
      <c r="A101" s="67" t="s">
        <v>95</v>
      </c>
      <c r="B101" s="66" t="s">
        <v>9</v>
      </c>
      <c r="C101" s="57">
        <v>5</v>
      </c>
      <c r="D101" s="58">
        <f t="shared" si="5"/>
        <v>1980</v>
      </c>
      <c r="E101" s="58">
        <v>9900</v>
      </c>
      <c r="F101" s="5"/>
      <c r="G101" s="25">
        <f t="shared" si="6"/>
        <v>0</v>
      </c>
    </row>
    <row r="102" spans="1:7" x14ac:dyDescent="0.35">
      <c r="A102" s="67" t="s">
        <v>96</v>
      </c>
      <c r="B102" s="66" t="s">
        <v>9</v>
      </c>
      <c r="C102" s="57">
        <v>1</v>
      </c>
      <c r="D102" s="58">
        <f t="shared" si="5"/>
        <v>2101</v>
      </c>
      <c r="E102" s="58">
        <v>2101</v>
      </c>
      <c r="F102" s="5"/>
      <c r="G102" s="25">
        <f t="shared" si="6"/>
        <v>0</v>
      </c>
    </row>
    <row r="103" spans="1:7" x14ac:dyDescent="0.35">
      <c r="A103" s="67" t="s">
        <v>97</v>
      </c>
      <c r="B103" s="66" t="s">
        <v>9</v>
      </c>
      <c r="C103" s="57">
        <v>1</v>
      </c>
      <c r="D103" s="58">
        <f t="shared" si="5"/>
        <v>2047</v>
      </c>
      <c r="E103" s="58">
        <v>2047</v>
      </c>
      <c r="F103" s="5"/>
      <c r="G103" s="25">
        <f t="shared" si="6"/>
        <v>0</v>
      </c>
    </row>
    <row r="104" spans="1:7" x14ac:dyDescent="0.35">
      <c r="A104" s="67" t="s">
        <v>98</v>
      </c>
      <c r="B104" s="66" t="s">
        <v>9</v>
      </c>
      <c r="C104" s="57">
        <v>1</v>
      </c>
      <c r="D104" s="58">
        <f t="shared" si="5"/>
        <v>2101</v>
      </c>
      <c r="E104" s="58">
        <v>2101</v>
      </c>
      <c r="F104" s="5"/>
      <c r="G104" s="25">
        <f t="shared" si="6"/>
        <v>0</v>
      </c>
    </row>
    <row r="105" spans="1:7" x14ac:dyDescent="0.35">
      <c r="A105" s="67" t="s">
        <v>99</v>
      </c>
      <c r="B105" s="66" t="s">
        <v>9</v>
      </c>
      <c r="C105" s="57">
        <v>1</v>
      </c>
      <c r="D105" s="58">
        <f t="shared" si="5"/>
        <v>2101</v>
      </c>
      <c r="E105" s="58">
        <v>2101</v>
      </c>
      <c r="F105" s="5"/>
      <c r="G105" s="25">
        <f t="shared" si="6"/>
        <v>0</v>
      </c>
    </row>
    <row r="106" spans="1:7" ht="16.5" thickBot="1" x14ac:dyDescent="0.4">
      <c r="A106" s="67" t="s">
        <v>71</v>
      </c>
      <c r="B106" s="66" t="s">
        <v>9</v>
      </c>
      <c r="C106" s="57">
        <v>2</v>
      </c>
      <c r="D106" s="58">
        <f t="shared" si="5"/>
        <v>2215</v>
      </c>
      <c r="E106" s="58">
        <v>4430</v>
      </c>
      <c r="F106" s="5"/>
      <c r="G106" s="25">
        <f t="shared" si="6"/>
        <v>0</v>
      </c>
    </row>
    <row r="107" spans="1:7" ht="16.5" thickBot="1" x14ac:dyDescent="0.4">
      <c r="A107" s="93" t="s">
        <v>106</v>
      </c>
      <c r="B107" s="94"/>
      <c r="C107" s="94"/>
      <c r="D107" s="94"/>
      <c r="E107" s="94"/>
      <c r="F107" s="94"/>
      <c r="G107" s="95"/>
    </row>
    <row r="108" spans="1:7" ht="48.5" thickBot="1" x14ac:dyDescent="0.4">
      <c r="A108" s="68" t="s">
        <v>109</v>
      </c>
      <c r="B108" s="69" t="s">
        <v>9</v>
      </c>
      <c r="C108" s="70">
        <v>4</v>
      </c>
      <c r="D108" s="71">
        <v>4357.5</v>
      </c>
      <c r="E108" s="71">
        <f>C108*D108</f>
        <v>17430</v>
      </c>
      <c r="F108" s="7"/>
      <c r="G108" s="72">
        <f>C108*F108</f>
        <v>0</v>
      </c>
    </row>
    <row r="109" spans="1:7" ht="16.5" thickBot="1" x14ac:dyDescent="0.4">
      <c r="C109" s="11"/>
      <c r="D109" s="73"/>
      <c r="E109" s="73"/>
    </row>
    <row r="110" spans="1:7" ht="32.5" thickBot="1" x14ac:dyDescent="0.4">
      <c r="B110" s="74"/>
      <c r="C110" s="74"/>
      <c r="D110" s="75" t="s">
        <v>100</v>
      </c>
      <c r="E110" s="76">
        <f>SUM(E7:E12)+E14+SUM(E19:E24)+SUM(E26:E108)</f>
        <v>459716.64</v>
      </c>
      <c r="F110" s="77" t="s">
        <v>110</v>
      </c>
      <c r="G110" s="78">
        <f>SUM(G7:G12)+G14+SUM(G19:G24)+SUM(G26:G106)+G108</f>
        <v>0</v>
      </c>
    </row>
    <row r="112" spans="1:7" ht="21" x14ac:dyDescent="0.35">
      <c r="A112" s="79" t="s">
        <v>111</v>
      </c>
    </row>
    <row r="113" spans="5:5" x14ac:dyDescent="0.35">
      <c r="E113" s="80"/>
    </row>
    <row r="114" spans="5:5" x14ac:dyDescent="0.35">
      <c r="E114" s="80"/>
    </row>
    <row r="115" spans="5:5" x14ac:dyDescent="0.35">
      <c r="E115" s="80"/>
    </row>
  </sheetData>
  <sheetProtection algorithmName="SHA-512" hashValue="KikxFCCKps1jo9R6mBCcBumSi4K9leRc62HywlVO8mrxgMdk0PyVpTZQRaRC95G2VEDOw9cg0QSZJwHS/bXtOw==" saltValue="eXSISJJx74snOf012T3xsA==" spinCount="100000" sheet="1" objects="1" scenarios="1"/>
  <mergeCells count="13">
    <mergeCell ref="A18:G18"/>
    <mergeCell ref="A25:G25"/>
    <mergeCell ref="A107:G107"/>
    <mergeCell ref="A13:C13"/>
    <mergeCell ref="D13:E13"/>
    <mergeCell ref="F13:G13"/>
    <mergeCell ref="A2:G2"/>
    <mergeCell ref="A5:C5"/>
    <mergeCell ref="D5:E5"/>
    <mergeCell ref="F5:G5"/>
    <mergeCell ref="A16:C16"/>
    <mergeCell ref="D16:E16"/>
    <mergeCell ref="F16:G16"/>
  </mergeCells>
  <conditionalFormatting sqref="F14">
    <cfRule type="cellIs" dxfId="0" priority="1" operator="lessThan">
      <formula>$D$14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-A-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Sánchez</dc:creator>
  <cp:lastModifiedBy>Beatriz Sánchez</cp:lastModifiedBy>
  <dcterms:created xsi:type="dcterms:W3CDTF">2023-10-17T10:51:09Z</dcterms:created>
  <dcterms:modified xsi:type="dcterms:W3CDTF">2023-12-04T16:58:43Z</dcterms:modified>
</cp:coreProperties>
</file>