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001 Instalacion puntos cuelgue\3.Pliego y calendario\"/>
    </mc:Choice>
  </mc:AlternateContent>
  <xr:revisionPtr revIDLastSave="0" documentId="13_ncr:1_{952E2C54-94E9-413F-A305-B2BEA83DB87A}" xr6:coauthVersionLast="47" xr6:coauthVersionMax="47" xr10:uidLastSave="{00000000-0000-0000-0000-000000000000}"/>
  <bookViews>
    <workbookView xWindow="-118" yWindow="-118" windowWidth="45269" windowHeight="18380" xr2:uid="{4619E99E-F64E-471C-B0A0-25FD85944E65}"/>
  </bookViews>
  <sheets>
    <sheet name="Total Lote 2" sheetId="1" r:id="rId1"/>
  </sheets>
  <definedNames>
    <definedName name="_xlnm.Print_Area" localSheetId="0">'Total Lote 2'!$A$1:$F$56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1" l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23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4" i="1"/>
  <c r="K29" i="1"/>
  <c r="L29" i="1" s="1"/>
  <c r="K28" i="1"/>
  <c r="L28" i="1" s="1"/>
  <c r="L16" i="1"/>
  <c r="L10" i="1"/>
  <c r="L6" i="1"/>
  <c r="L5" i="1"/>
  <c r="L4" i="1"/>
  <c r="F19" i="1" l="1"/>
  <c r="F43" i="1"/>
  <c r="F50" i="1" l="1"/>
</calcChain>
</file>

<file path=xl/sharedStrings.xml><?xml version="1.0" encoding="utf-8"?>
<sst xmlns="http://schemas.openxmlformats.org/spreadsheetml/2006/main" count="98" uniqueCount="61">
  <si>
    <t>certamenes con montaje de 22:00 a 8:00 h.</t>
  </si>
  <si>
    <t>Descripción</t>
  </si>
  <si>
    <t>Expofranquicia 2021</t>
  </si>
  <si>
    <t>Japan 1ª ed. 2022</t>
  </si>
  <si>
    <t>Japan 2ª ed. 2022</t>
  </si>
  <si>
    <t>Tecnova 2023</t>
  </si>
  <si>
    <t>Japan 1ª ed. 2023</t>
  </si>
  <si>
    <t>Momad 1ª ed. 2023</t>
  </si>
  <si>
    <t>Iberzoo + Propet 2023</t>
  </si>
  <si>
    <t>Puntos de cuelgue simples</t>
  </si>
  <si>
    <t>Und.</t>
  </si>
  <si>
    <t xml:space="preserve">Puntos de cuelgue con trócola manual </t>
  </si>
  <si>
    <t xml:space="preserve">Puntos de cuelgue con motor </t>
  </si>
  <si>
    <t>Puntos de cuelgue simples certamenes con montaje de 22:00 a 8:00 h.</t>
  </si>
  <si>
    <t>Puntos de cuelgue con trócola manual certamenes con montaje de 22:00 a 8:00 h.</t>
  </si>
  <si>
    <t>Puntos de cuelgue con motor certamenes con montaje de 22:00 a 8:00 h.</t>
  </si>
  <si>
    <t>Truss 30 x 30 cuadrado (metro lineal)</t>
  </si>
  <si>
    <t>Proyecto para estructura</t>
  </si>
  <si>
    <t>Hora Técnico de 6:00 a 22:00 h.</t>
  </si>
  <si>
    <t>Hora Técnico de 22:00 a 6:00 h.</t>
  </si>
  <si>
    <t>Hora Auxiliar de 6:00 a 22:00 h.</t>
  </si>
  <si>
    <t>Hora Auxiliar de 22:00 a 6:00 h.</t>
  </si>
  <si>
    <t>Modificación Puntos</t>
  </si>
  <si>
    <t>Subir lonas</t>
  </si>
  <si>
    <t>SUBTOTAL</t>
  </si>
  <si>
    <t>PRECIOS PUNTOS DE CUELGUE E ILUMINACIÓN ESPECTACULAR IFEMA</t>
  </si>
  <si>
    <t>Foco tipo Sourcer Par de 575 w. Tipo ETC (SS.FF.)</t>
  </si>
  <si>
    <t>Focos de lente Frenell ó plano convexa de 1.000 w. (SS.FF.)</t>
  </si>
  <si>
    <t>Proyector de recorte de 750 w. (SS.FF.)</t>
  </si>
  <si>
    <t>Robotizados bifocales tipo spot o wash 575 wat. (Gama Baja) (SS.FF.)</t>
  </si>
  <si>
    <t>Robotizados HMI 1200 Tipo MARTIN WASH Y SPOT ó VARILITE (SS.FF.)</t>
  </si>
  <si>
    <t>Trus cuadrado de 30 x 30 (SS.FF.)</t>
  </si>
  <si>
    <t>Ml</t>
  </si>
  <si>
    <t>Trus cuadrado de 30 x 30 (SS.FF.) ocupacion total de pabellon certamenes Arco, Editores Textiles, etc</t>
  </si>
  <si>
    <t>Puntos de cuelgue simples (SS.FF.)</t>
  </si>
  <si>
    <t>Puntos de cuelgue con trócola manual (SS.FF.)</t>
  </si>
  <si>
    <t>Puntos de cuelgue con motor (SS.FF.)</t>
  </si>
  <si>
    <t xml:space="preserve">Celula de carga en punto de cuelgue </t>
  </si>
  <si>
    <t>Puntos de cuelgue simples (SS.FF.) certamenes con montaje de 22:00 a 8:00 h.</t>
  </si>
  <si>
    <t>Puntos de cuelgue con trócola manual (SS.FF.) certamenes con montaje de 22:00 a 8:00 h.</t>
  </si>
  <si>
    <t>Puntos de cuelgue con motor (SS.FF.) certamenes con montaje de 22:00 a 8:00 h.</t>
  </si>
  <si>
    <t>Hora Auxiliar de 22:00 a 6:00 h. (SS.FF.)</t>
  </si>
  <si>
    <t>Hora Técnico de 22:00 a 6:00 h. (SS.FF.)</t>
  </si>
  <si>
    <t>Hora Técnico de 6:00 a 22:00 h. (SS.FF.)</t>
  </si>
  <si>
    <t>Hora Auxiliar de 6:00 a 22:00 h. (SS.FF.)</t>
  </si>
  <si>
    <t>Subir lonas   (SS.FF.)</t>
  </si>
  <si>
    <t>SERVICIO DE INSTALACIÓN DE PUNTOS DE CUELGUE Y TRUSS BAJO PRESUPUESTO</t>
  </si>
  <si>
    <t>Precio unitario máximo IVA excluido</t>
  </si>
  <si>
    <t>Estimación Ud. (a)</t>
  </si>
  <si>
    <t>Precio unitario ofertado IVA excluido (B)</t>
  </si>
  <si>
    <t>Total ofertado (a) x (b)</t>
  </si>
  <si>
    <t>Servicios estimados bajo presupuesto</t>
  </si>
  <si>
    <t>(A)</t>
  </si>
  <si>
    <t>(B)</t>
  </si>
  <si>
    <t>TOTAL OFERTADO IVA EXCLUIDO (sumatorio de partidas A + B + C). Este importe será el que deberá reflejar en el Anexo IX A para este lote</t>
  </si>
  <si>
    <t>El importe de esta partida es fija y no licitable ( C )</t>
  </si>
  <si>
    <t>(*) El ofertante únicamente deberá cumplimentar los precios unitarios ofertados en las celdas con fondo azul con un máximo de 2 decimales y obtendrá el importe total ofertado.</t>
  </si>
  <si>
    <t>Firma del Representante legal y fecha</t>
  </si>
  <si>
    <t>ANEXO IX B - DETALLE DE PRECIOS UNITARIOS LOTE 2</t>
  </si>
  <si>
    <t>SERVICIOS DE  PUNTOS DE CUELGUE  EXPOSITOR PUNTOS DE CUELGUE  EXPOSITOR  Pabellones 2, 4, 6, 8, 9, 12  C.C. Norte</t>
  </si>
  <si>
    <t>59 und.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</si>
</sst>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4"/>
      <name val="Barlow"/>
    </font>
    <font>
      <sz val="10"/>
      <name val="Barlow"/>
    </font>
    <font>
      <sz val="11"/>
      <name val="Barlow"/>
    </font>
    <font>
      <b/>
      <sz val="12"/>
      <name val="Barlow"/>
    </font>
    <font>
      <b/>
      <sz val="14"/>
      <name val="Barlow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 indent="1"/>
    </xf>
    <xf numFmtId="164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indent="1"/>
    </xf>
    <xf numFmtId="4" fontId="3" fillId="0" borderId="9" xfId="0" applyNumberFormat="1" applyFont="1" applyBorder="1" applyAlignment="1">
      <alignment horizontal="right" vertical="center" indent="1"/>
    </xf>
    <xf numFmtId="164" fontId="3" fillId="0" borderId="10" xfId="0" applyNumberFormat="1" applyFont="1" applyBorder="1" applyAlignment="1">
      <alignment horizontal="right" vertical="center" indent="1"/>
    </xf>
    <xf numFmtId="3" fontId="3" fillId="0" borderId="11" xfId="0" applyNumberFormat="1" applyFont="1" applyBorder="1" applyAlignment="1">
      <alignment horizontal="left" vertical="center"/>
    </xf>
    <xf numFmtId="164" fontId="3" fillId="0" borderId="12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horizontal="left" vertical="center" indent="1"/>
    </xf>
    <xf numFmtId="4" fontId="4" fillId="0" borderId="10" xfId="0" applyNumberFormat="1" applyFont="1" applyBorder="1" applyAlignment="1">
      <alignment horizontal="right" vertical="center" indent="1"/>
    </xf>
    <xf numFmtId="3" fontId="3" fillId="0" borderId="14" xfId="0" applyNumberFormat="1" applyFont="1" applyBorder="1" applyAlignment="1">
      <alignment horizontal="left" vertical="center"/>
    </xf>
    <xf numFmtId="4" fontId="3" fillId="0" borderId="10" xfId="0" applyNumberFormat="1" applyFont="1" applyBorder="1" applyAlignment="1">
      <alignment horizontal="right" vertical="center" indent="1"/>
    </xf>
    <xf numFmtId="3" fontId="3" fillId="0" borderId="15" xfId="0" applyNumberFormat="1" applyFont="1" applyBorder="1" applyAlignment="1">
      <alignment horizontal="left" vertical="center"/>
    </xf>
    <xf numFmtId="49" fontId="3" fillId="0" borderId="13" xfId="0" applyNumberFormat="1" applyFont="1" applyBorder="1" applyAlignment="1">
      <alignment horizontal="left" vertical="center" indent="1"/>
    </xf>
    <xf numFmtId="49" fontId="3" fillId="0" borderId="16" xfId="0" applyNumberFormat="1" applyFont="1" applyBorder="1" applyAlignment="1">
      <alignment horizontal="left" vertical="center" indent="1"/>
    </xf>
    <xf numFmtId="4" fontId="3" fillId="0" borderId="17" xfId="0" applyNumberFormat="1" applyFont="1" applyBorder="1" applyAlignment="1">
      <alignment horizontal="right" vertical="center" indent="1"/>
    </xf>
    <xf numFmtId="3" fontId="3" fillId="0" borderId="18" xfId="0" applyNumberFormat="1" applyFont="1" applyBorder="1" applyAlignment="1">
      <alignment horizontal="left" vertical="center"/>
    </xf>
    <xf numFmtId="49" fontId="3" fillId="0" borderId="0" xfId="0" applyNumberFormat="1" applyFont="1" applyAlignment="1">
      <alignment horizontal="left" vertical="center" indent="1"/>
    </xf>
    <xf numFmtId="4" fontId="3" fillId="0" borderId="0" xfId="0" applyNumberFormat="1" applyFont="1" applyAlignment="1">
      <alignment horizontal="right" vertical="center" indent="1"/>
    </xf>
    <xf numFmtId="164" fontId="3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left" vertical="center" indent="1"/>
    </xf>
    <xf numFmtId="0" fontId="3" fillId="0" borderId="10" xfId="0" applyFont="1" applyBorder="1" applyAlignment="1">
      <alignment horizontal="left" vertical="center" wrapText="1" indent="1"/>
    </xf>
    <xf numFmtId="0" fontId="3" fillId="0" borderId="21" xfId="0" applyFont="1" applyBorder="1" applyAlignment="1">
      <alignment horizontal="left" vertical="center" indent="1"/>
    </xf>
    <xf numFmtId="49" fontId="3" fillId="0" borderId="10" xfId="0" applyNumberFormat="1" applyFont="1" applyBorder="1" applyAlignment="1">
      <alignment horizontal="left" vertical="center" indent="1"/>
    </xf>
    <xf numFmtId="49" fontId="3" fillId="0" borderId="22" xfId="0" applyNumberFormat="1" applyFont="1" applyBorder="1" applyAlignment="1">
      <alignment horizontal="left" vertical="center" indent="1"/>
    </xf>
    <xf numFmtId="4" fontId="3" fillId="0" borderId="22" xfId="0" applyNumberFormat="1" applyFont="1" applyBorder="1" applyAlignment="1">
      <alignment horizontal="right" vertical="center" indent="1"/>
    </xf>
    <xf numFmtId="49" fontId="3" fillId="0" borderId="17" xfId="0" applyNumberFormat="1" applyFont="1" applyBorder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right" vertical="center"/>
    </xf>
    <xf numFmtId="0" fontId="2" fillId="2" borderId="1" xfId="0" applyFont="1" applyFill="1" applyBorder="1" applyAlignment="1">
      <alignment horizontal="centerContinuous" vertical="center"/>
    </xf>
    <xf numFmtId="4" fontId="2" fillId="2" borderId="2" xfId="0" applyNumberFormat="1" applyFont="1" applyFill="1" applyBorder="1" applyAlignment="1">
      <alignment horizontal="centerContinuous" vertical="center"/>
    </xf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3" fillId="0" borderId="1" xfId="0" applyFont="1" applyBorder="1" applyAlignment="1">
      <alignment horizontal="left" vertical="center" indent="1"/>
    </xf>
    <xf numFmtId="3" fontId="3" fillId="0" borderId="24" xfId="0" applyNumberFormat="1" applyFont="1" applyBorder="1" applyAlignment="1">
      <alignment horizontal="left" vertical="center"/>
    </xf>
    <xf numFmtId="164" fontId="3" fillId="0" borderId="13" xfId="0" applyNumberFormat="1" applyFont="1" applyBorder="1" applyAlignment="1">
      <alignment horizontal="right" vertical="center" indent="1"/>
    </xf>
    <xf numFmtId="0" fontId="3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164" fontId="5" fillId="4" borderId="4" xfId="0" applyNumberFormat="1" applyFont="1" applyFill="1" applyBorder="1" applyAlignment="1">
      <alignment horizontal="right" vertical="center"/>
    </xf>
    <xf numFmtId="0" fontId="3" fillId="4" borderId="2" xfId="0" applyFont="1" applyFill="1" applyBorder="1" applyAlignment="1">
      <alignment horizontal="center" vertical="center"/>
    </xf>
    <xf numFmtId="164" fontId="5" fillId="4" borderId="20" xfId="0" applyNumberFormat="1" applyFont="1" applyFill="1" applyBorder="1" applyAlignment="1">
      <alignment horizontal="right" vertical="center"/>
    </xf>
    <xf numFmtId="4" fontId="1" fillId="0" borderId="0" xfId="0" applyNumberFormat="1" applyFont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4" fontId="3" fillId="0" borderId="2" xfId="0" applyNumberFormat="1" applyFont="1" applyBorder="1" applyAlignment="1">
      <alignment horizontal="center" vertical="center"/>
    </xf>
    <xf numFmtId="4" fontId="3" fillId="0" borderId="3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4" fontId="3" fillId="3" borderId="24" xfId="0" applyNumberFormat="1" applyFont="1" applyFill="1" applyBorder="1" applyAlignment="1" applyProtection="1">
      <alignment horizontal="center" vertical="center"/>
      <protection locked="0"/>
    </xf>
    <xf numFmtId="4" fontId="3" fillId="3" borderId="14" xfId="0" applyNumberFormat="1" applyFont="1" applyFill="1" applyBorder="1" applyAlignment="1" applyProtection="1">
      <alignment horizontal="center" vertical="center"/>
      <protection locked="0"/>
    </xf>
    <xf numFmtId="4" fontId="3" fillId="3" borderId="15" xfId="0" applyNumberFormat="1" applyFont="1" applyFill="1" applyBorder="1" applyAlignment="1" applyProtection="1">
      <alignment horizontal="center" vertical="center"/>
      <protection locked="0"/>
    </xf>
    <xf numFmtId="4" fontId="3" fillId="3" borderId="18" xfId="0" applyNumberFormat="1" applyFont="1" applyFill="1" applyBorder="1" applyAlignment="1" applyProtection="1">
      <alignment horizontal="center" vertical="center"/>
      <protection locked="0"/>
    </xf>
    <xf numFmtId="4" fontId="1" fillId="0" borderId="0" xfId="0" applyNumberFormat="1" applyFont="1" applyAlignment="1" applyProtection="1">
      <alignment horizontal="center" vertical="center"/>
      <protection locked="0"/>
    </xf>
    <xf numFmtId="4" fontId="1" fillId="0" borderId="0" xfId="0" applyNumberFormat="1" applyFont="1" applyAlignment="1" applyProtection="1">
      <alignment horizontal="right" vertical="center" indent="1"/>
      <protection locked="0"/>
    </xf>
    <xf numFmtId="164" fontId="1" fillId="0" borderId="0" xfId="0" applyNumberFormat="1" applyFont="1" applyAlignment="1" applyProtection="1">
      <alignment horizontal="right" vertical="center"/>
      <protection locked="0"/>
    </xf>
    <xf numFmtId="0" fontId="1" fillId="0" borderId="0" xfId="0" applyFont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4AE37-C346-4419-BF18-1EA89A5F7F77}">
  <sheetPr>
    <tabColor rgb="FFFFFF00"/>
    <pageSetUpPr fitToPage="1"/>
  </sheetPr>
  <dimension ref="A1:AB58"/>
  <sheetViews>
    <sheetView showGridLines="0" tabSelected="1" zoomScaleNormal="100" workbookViewId="0">
      <pane xSplit="1" ySplit="2" topLeftCell="B3" activePane="bottomRight" state="frozen"/>
      <selection activeCell="E15" sqref="E15"/>
      <selection pane="topRight" activeCell="E15" sqref="E15"/>
      <selection pane="bottomLeft" activeCell="E15" sqref="E15"/>
      <selection pane="bottomRight" activeCell="X58" sqref="X58"/>
    </sheetView>
  </sheetViews>
  <sheetFormatPr baseColWidth="10" defaultRowHeight="12.45" x14ac:dyDescent="0.3"/>
  <cols>
    <col min="1" max="1" width="79.33203125" style="1" customWidth="1"/>
    <col min="2" max="2" width="11.5546875" style="5"/>
    <col min="3" max="3" width="11.44140625" style="6" bestFit="1" customWidth="1"/>
    <col min="4" max="4" width="4.5546875" style="1" customWidth="1"/>
    <col min="5" max="5" width="17.88671875" style="1" bestFit="1" customWidth="1"/>
    <col min="6" max="6" width="16.77734375" style="7" customWidth="1"/>
    <col min="7" max="7" width="2.77734375" style="1" customWidth="1"/>
    <col min="8" max="8" width="9.77734375" style="2" hidden="1" customWidth="1"/>
    <col min="9" max="9" width="10.77734375" style="1" hidden="1" customWidth="1"/>
    <col min="10" max="10" width="9.21875" style="2" hidden="1" customWidth="1"/>
    <col min="11" max="12" width="11.5546875" style="2" hidden="1" customWidth="1"/>
    <col min="13" max="13" width="13.21875" style="2" hidden="1" customWidth="1"/>
    <col min="14" max="14" width="10.21875" style="2" hidden="1" customWidth="1"/>
    <col min="15" max="16" width="11.5546875" style="2" hidden="1" customWidth="1"/>
    <col min="17" max="17" width="10.21875" style="2" hidden="1" customWidth="1"/>
    <col min="18" max="21" width="11.5546875" style="2" hidden="1" customWidth="1"/>
    <col min="22" max="22" width="0" style="2" hidden="1" customWidth="1"/>
    <col min="23" max="28" width="11.5546875" style="2"/>
    <col min="29" max="228" width="11.5546875" style="1"/>
    <col min="229" max="229" width="70.5546875" style="1" bestFit="1" customWidth="1"/>
    <col min="230" max="230" width="11.5546875" style="1"/>
    <col min="231" max="231" width="9" style="1" customWidth="1"/>
    <col min="232" max="232" width="4.5546875" style="1" bestFit="1" customWidth="1"/>
    <col min="233" max="233" width="11.5546875" style="1"/>
    <col min="234" max="234" width="2.77734375" style="1" customWidth="1"/>
    <col min="235" max="235" width="10.44140625" style="1" bestFit="1" customWidth="1"/>
    <col min="236" max="236" width="10.77734375" style="1" bestFit="1" customWidth="1"/>
    <col min="237" max="237" width="19.21875" style="1" bestFit="1" customWidth="1"/>
    <col min="238" max="484" width="11.5546875" style="1"/>
    <col min="485" max="485" width="70.5546875" style="1" bestFit="1" customWidth="1"/>
    <col min="486" max="486" width="11.5546875" style="1"/>
    <col min="487" max="487" width="9" style="1" customWidth="1"/>
    <col min="488" max="488" width="4.5546875" style="1" bestFit="1" customWidth="1"/>
    <col min="489" max="489" width="11.5546875" style="1"/>
    <col min="490" max="490" width="2.77734375" style="1" customWidth="1"/>
    <col min="491" max="491" width="10.44140625" style="1" bestFit="1" customWidth="1"/>
    <col min="492" max="492" width="10.77734375" style="1" bestFit="1" customWidth="1"/>
    <col min="493" max="493" width="19.21875" style="1" bestFit="1" customWidth="1"/>
    <col min="494" max="740" width="11.5546875" style="1"/>
    <col min="741" max="741" width="70.5546875" style="1" bestFit="1" customWidth="1"/>
    <col min="742" max="742" width="11.5546875" style="1"/>
    <col min="743" max="743" width="9" style="1" customWidth="1"/>
    <col min="744" max="744" width="4.5546875" style="1" bestFit="1" customWidth="1"/>
    <col min="745" max="745" width="11.5546875" style="1"/>
    <col min="746" max="746" width="2.77734375" style="1" customWidth="1"/>
    <col min="747" max="747" width="10.44140625" style="1" bestFit="1" customWidth="1"/>
    <col min="748" max="748" width="10.77734375" style="1" bestFit="1" customWidth="1"/>
    <col min="749" max="749" width="19.21875" style="1" bestFit="1" customWidth="1"/>
    <col min="750" max="996" width="11.5546875" style="1"/>
    <col min="997" max="997" width="70.5546875" style="1" bestFit="1" customWidth="1"/>
    <col min="998" max="998" width="11.5546875" style="1"/>
    <col min="999" max="999" width="9" style="1" customWidth="1"/>
    <col min="1000" max="1000" width="4.5546875" style="1" bestFit="1" customWidth="1"/>
    <col min="1001" max="1001" width="11.5546875" style="1"/>
    <col min="1002" max="1002" width="2.77734375" style="1" customWidth="1"/>
    <col min="1003" max="1003" width="10.44140625" style="1" bestFit="1" customWidth="1"/>
    <col min="1004" max="1004" width="10.77734375" style="1" bestFit="1" customWidth="1"/>
    <col min="1005" max="1005" width="19.21875" style="1" bestFit="1" customWidth="1"/>
    <col min="1006" max="1252" width="11.5546875" style="1"/>
    <col min="1253" max="1253" width="70.5546875" style="1" bestFit="1" customWidth="1"/>
    <col min="1254" max="1254" width="11.5546875" style="1"/>
    <col min="1255" max="1255" width="9" style="1" customWidth="1"/>
    <col min="1256" max="1256" width="4.5546875" style="1" bestFit="1" customWidth="1"/>
    <col min="1257" max="1257" width="11.5546875" style="1"/>
    <col min="1258" max="1258" width="2.77734375" style="1" customWidth="1"/>
    <col min="1259" max="1259" width="10.44140625" style="1" bestFit="1" customWidth="1"/>
    <col min="1260" max="1260" width="10.77734375" style="1" bestFit="1" customWidth="1"/>
    <col min="1261" max="1261" width="19.21875" style="1" bestFit="1" customWidth="1"/>
    <col min="1262" max="1508" width="11.5546875" style="1"/>
    <col min="1509" max="1509" width="70.5546875" style="1" bestFit="1" customWidth="1"/>
    <col min="1510" max="1510" width="11.5546875" style="1"/>
    <col min="1511" max="1511" width="9" style="1" customWidth="1"/>
    <col min="1512" max="1512" width="4.5546875" style="1" bestFit="1" customWidth="1"/>
    <col min="1513" max="1513" width="11.5546875" style="1"/>
    <col min="1514" max="1514" width="2.77734375" style="1" customWidth="1"/>
    <col min="1515" max="1515" width="10.44140625" style="1" bestFit="1" customWidth="1"/>
    <col min="1516" max="1516" width="10.77734375" style="1" bestFit="1" customWidth="1"/>
    <col min="1517" max="1517" width="19.21875" style="1" bestFit="1" customWidth="1"/>
    <col min="1518" max="1764" width="11.5546875" style="1"/>
    <col min="1765" max="1765" width="70.5546875" style="1" bestFit="1" customWidth="1"/>
    <col min="1766" max="1766" width="11.5546875" style="1"/>
    <col min="1767" max="1767" width="9" style="1" customWidth="1"/>
    <col min="1768" max="1768" width="4.5546875" style="1" bestFit="1" customWidth="1"/>
    <col min="1769" max="1769" width="11.5546875" style="1"/>
    <col min="1770" max="1770" width="2.77734375" style="1" customWidth="1"/>
    <col min="1771" max="1771" width="10.44140625" style="1" bestFit="1" customWidth="1"/>
    <col min="1772" max="1772" width="10.77734375" style="1" bestFit="1" customWidth="1"/>
    <col min="1773" max="1773" width="19.21875" style="1" bestFit="1" customWidth="1"/>
    <col min="1774" max="2020" width="11.5546875" style="1"/>
    <col min="2021" max="2021" width="70.5546875" style="1" bestFit="1" customWidth="1"/>
    <col min="2022" max="2022" width="11.5546875" style="1"/>
    <col min="2023" max="2023" width="9" style="1" customWidth="1"/>
    <col min="2024" max="2024" width="4.5546875" style="1" bestFit="1" customWidth="1"/>
    <col min="2025" max="2025" width="11.5546875" style="1"/>
    <col min="2026" max="2026" width="2.77734375" style="1" customWidth="1"/>
    <col min="2027" max="2027" width="10.44140625" style="1" bestFit="1" customWidth="1"/>
    <col min="2028" max="2028" width="10.77734375" style="1" bestFit="1" customWidth="1"/>
    <col min="2029" max="2029" width="19.21875" style="1" bestFit="1" customWidth="1"/>
    <col min="2030" max="2276" width="11.5546875" style="1"/>
    <col min="2277" max="2277" width="70.5546875" style="1" bestFit="1" customWidth="1"/>
    <col min="2278" max="2278" width="11.5546875" style="1"/>
    <col min="2279" max="2279" width="9" style="1" customWidth="1"/>
    <col min="2280" max="2280" width="4.5546875" style="1" bestFit="1" customWidth="1"/>
    <col min="2281" max="2281" width="11.5546875" style="1"/>
    <col min="2282" max="2282" width="2.77734375" style="1" customWidth="1"/>
    <col min="2283" max="2283" width="10.44140625" style="1" bestFit="1" customWidth="1"/>
    <col min="2284" max="2284" width="10.77734375" style="1" bestFit="1" customWidth="1"/>
    <col min="2285" max="2285" width="19.21875" style="1" bestFit="1" customWidth="1"/>
    <col min="2286" max="2532" width="11.5546875" style="1"/>
    <col min="2533" max="2533" width="70.5546875" style="1" bestFit="1" customWidth="1"/>
    <col min="2534" max="2534" width="11.5546875" style="1"/>
    <col min="2535" max="2535" width="9" style="1" customWidth="1"/>
    <col min="2536" max="2536" width="4.5546875" style="1" bestFit="1" customWidth="1"/>
    <col min="2537" max="2537" width="11.5546875" style="1"/>
    <col min="2538" max="2538" width="2.77734375" style="1" customWidth="1"/>
    <col min="2539" max="2539" width="10.44140625" style="1" bestFit="1" customWidth="1"/>
    <col min="2540" max="2540" width="10.77734375" style="1" bestFit="1" customWidth="1"/>
    <col min="2541" max="2541" width="19.21875" style="1" bestFit="1" customWidth="1"/>
    <col min="2542" max="2788" width="11.5546875" style="1"/>
    <col min="2789" max="2789" width="70.5546875" style="1" bestFit="1" customWidth="1"/>
    <col min="2790" max="2790" width="11.5546875" style="1"/>
    <col min="2791" max="2791" width="9" style="1" customWidth="1"/>
    <col min="2792" max="2792" width="4.5546875" style="1" bestFit="1" customWidth="1"/>
    <col min="2793" max="2793" width="11.5546875" style="1"/>
    <col min="2794" max="2794" width="2.77734375" style="1" customWidth="1"/>
    <col min="2795" max="2795" width="10.44140625" style="1" bestFit="1" customWidth="1"/>
    <col min="2796" max="2796" width="10.77734375" style="1" bestFit="1" customWidth="1"/>
    <col min="2797" max="2797" width="19.21875" style="1" bestFit="1" customWidth="1"/>
    <col min="2798" max="3044" width="11.5546875" style="1"/>
    <col min="3045" max="3045" width="70.5546875" style="1" bestFit="1" customWidth="1"/>
    <col min="3046" max="3046" width="11.5546875" style="1"/>
    <col min="3047" max="3047" width="9" style="1" customWidth="1"/>
    <col min="3048" max="3048" width="4.5546875" style="1" bestFit="1" customWidth="1"/>
    <col min="3049" max="3049" width="11.5546875" style="1"/>
    <col min="3050" max="3050" width="2.77734375" style="1" customWidth="1"/>
    <col min="3051" max="3051" width="10.44140625" style="1" bestFit="1" customWidth="1"/>
    <col min="3052" max="3052" width="10.77734375" style="1" bestFit="1" customWidth="1"/>
    <col min="3053" max="3053" width="19.21875" style="1" bestFit="1" customWidth="1"/>
    <col min="3054" max="3300" width="11.5546875" style="1"/>
    <col min="3301" max="3301" width="70.5546875" style="1" bestFit="1" customWidth="1"/>
    <col min="3302" max="3302" width="11.5546875" style="1"/>
    <col min="3303" max="3303" width="9" style="1" customWidth="1"/>
    <col min="3304" max="3304" width="4.5546875" style="1" bestFit="1" customWidth="1"/>
    <col min="3305" max="3305" width="11.5546875" style="1"/>
    <col min="3306" max="3306" width="2.77734375" style="1" customWidth="1"/>
    <col min="3307" max="3307" width="10.44140625" style="1" bestFit="1" customWidth="1"/>
    <col min="3308" max="3308" width="10.77734375" style="1" bestFit="1" customWidth="1"/>
    <col min="3309" max="3309" width="19.21875" style="1" bestFit="1" customWidth="1"/>
    <col min="3310" max="3556" width="11.5546875" style="1"/>
    <col min="3557" max="3557" width="70.5546875" style="1" bestFit="1" customWidth="1"/>
    <col min="3558" max="3558" width="11.5546875" style="1"/>
    <col min="3559" max="3559" width="9" style="1" customWidth="1"/>
    <col min="3560" max="3560" width="4.5546875" style="1" bestFit="1" customWidth="1"/>
    <col min="3561" max="3561" width="11.5546875" style="1"/>
    <col min="3562" max="3562" width="2.77734375" style="1" customWidth="1"/>
    <col min="3563" max="3563" width="10.44140625" style="1" bestFit="1" customWidth="1"/>
    <col min="3564" max="3564" width="10.77734375" style="1" bestFit="1" customWidth="1"/>
    <col min="3565" max="3565" width="19.21875" style="1" bestFit="1" customWidth="1"/>
    <col min="3566" max="3812" width="11.5546875" style="1"/>
    <col min="3813" max="3813" width="70.5546875" style="1" bestFit="1" customWidth="1"/>
    <col min="3814" max="3814" width="11.5546875" style="1"/>
    <col min="3815" max="3815" width="9" style="1" customWidth="1"/>
    <col min="3816" max="3816" width="4.5546875" style="1" bestFit="1" customWidth="1"/>
    <col min="3817" max="3817" width="11.5546875" style="1"/>
    <col min="3818" max="3818" width="2.77734375" style="1" customWidth="1"/>
    <col min="3819" max="3819" width="10.44140625" style="1" bestFit="1" customWidth="1"/>
    <col min="3820" max="3820" width="10.77734375" style="1" bestFit="1" customWidth="1"/>
    <col min="3821" max="3821" width="19.21875" style="1" bestFit="1" customWidth="1"/>
    <col min="3822" max="4068" width="11.5546875" style="1"/>
    <col min="4069" max="4069" width="70.5546875" style="1" bestFit="1" customWidth="1"/>
    <col min="4070" max="4070" width="11.5546875" style="1"/>
    <col min="4071" max="4071" width="9" style="1" customWidth="1"/>
    <col min="4072" max="4072" width="4.5546875" style="1" bestFit="1" customWidth="1"/>
    <col min="4073" max="4073" width="11.5546875" style="1"/>
    <col min="4074" max="4074" width="2.77734375" style="1" customWidth="1"/>
    <col min="4075" max="4075" width="10.44140625" style="1" bestFit="1" customWidth="1"/>
    <col min="4076" max="4076" width="10.77734375" style="1" bestFit="1" customWidth="1"/>
    <col min="4077" max="4077" width="19.21875" style="1" bestFit="1" customWidth="1"/>
    <col min="4078" max="4324" width="11.5546875" style="1"/>
    <col min="4325" max="4325" width="70.5546875" style="1" bestFit="1" customWidth="1"/>
    <col min="4326" max="4326" width="11.5546875" style="1"/>
    <col min="4327" max="4327" width="9" style="1" customWidth="1"/>
    <col min="4328" max="4328" width="4.5546875" style="1" bestFit="1" customWidth="1"/>
    <col min="4329" max="4329" width="11.5546875" style="1"/>
    <col min="4330" max="4330" width="2.77734375" style="1" customWidth="1"/>
    <col min="4331" max="4331" width="10.44140625" style="1" bestFit="1" customWidth="1"/>
    <col min="4332" max="4332" width="10.77734375" style="1" bestFit="1" customWidth="1"/>
    <col min="4333" max="4333" width="19.21875" style="1" bestFit="1" customWidth="1"/>
    <col min="4334" max="4580" width="11.5546875" style="1"/>
    <col min="4581" max="4581" width="70.5546875" style="1" bestFit="1" customWidth="1"/>
    <col min="4582" max="4582" width="11.5546875" style="1"/>
    <col min="4583" max="4583" width="9" style="1" customWidth="1"/>
    <col min="4584" max="4584" width="4.5546875" style="1" bestFit="1" customWidth="1"/>
    <col min="4585" max="4585" width="11.5546875" style="1"/>
    <col min="4586" max="4586" width="2.77734375" style="1" customWidth="1"/>
    <col min="4587" max="4587" width="10.44140625" style="1" bestFit="1" customWidth="1"/>
    <col min="4588" max="4588" width="10.77734375" style="1" bestFit="1" customWidth="1"/>
    <col min="4589" max="4589" width="19.21875" style="1" bestFit="1" customWidth="1"/>
    <col min="4590" max="4836" width="11.5546875" style="1"/>
    <col min="4837" max="4837" width="70.5546875" style="1" bestFit="1" customWidth="1"/>
    <col min="4838" max="4838" width="11.5546875" style="1"/>
    <col min="4839" max="4839" width="9" style="1" customWidth="1"/>
    <col min="4840" max="4840" width="4.5546875" style="1" bestFit="1" customWidth="1"/>
    <col min="4841" max="4841" width="11.5546875" style="1"/>
    <col min="4842" max="4842" width="2.77734375" style="1" customWidth="1"/>
    <col min="4843" max="4843" width="10.44140625" style="1" bestFit="1" customWidth="1"/>
    <col min="4844" max="4844" width="10.77734375" style="1" bestFit="1" customWidth="1"/>
    <col min="4845" max="4845" width="19.21875" style="1" bestFit="1" customWidth="1"/>
    <col min="4846" max="5092" width="11.5546875" style="1"/>
    <col min="5093" max="5093" width="70.5546875" style="1" bestFit="1" customWidth="1"/>
    <col min="5094" max="5094" width="11.5546875" style="1"/>
    <col min="5095" max="5095" width="9" style="1" customWidth="1"/>
    <col min="5096" max="5096" width="4.5546875" style="1" bestFit="1" customWidth="1"/>
    <col min="5097" max="5097" width="11.5546875" style="1"/>
    <col min="5098" max="5098" width="2.77734375" style="1" customWidth="1"/>
    <col min="5099" max="5099" width="10.44140625" style="1" bestFit="1" customWidth="1"/>
    <col min="5100" max="5100" width="10.77734375" style="1" bestFit="1" customWidth="1"/>
    <col min="5101" max="5101" width="19.21875" style="1" bestFit="1" customWidth="1"/>
    <col min="5102" max="5348" width="11.5546875" style="1"/>
    <col min="5349" max="5349" width="70.5546875" style="1" bestFit="1" customWidth="1"/>
    <col min="5350" max="5350" width="11.5546875" style="1"/>
    <col min="5351" max="5351" width="9" style="1" customWidth="1"/>
    <col min="5352" max="5352" width="4.5546875" style="1" bestFit="1" customWidth="1"/>
    <col min="5353" max="5353" width="11.5546875" style="1"/>
    <col min="5354" max="5354" width="2.77734375" style="1" customWidth="1"/>
    <col min="5355" max="5355" width="10.44140625" style="1" bestFit="1" customWidth="1"/>
    <col min="5356" max="5356" width="10.77734375" style="1" bestFit="1" customWidth="1"/>
    <col min="5357" max="5357" width="19.21875" style="1" bestFit="1" customWidth="1"/>
    <col min="5358" max="5604" width="11.5546875" style="1"/>
    <col min="5605" max="5605" width="70.5546875" style="1" bestFit="1" customWidth="1"/>
    <col min="5606" max="5606" width="11.5546875" style="1"/>
    <col min="5607" max="5607" width="9" style="1" customWidth="1"/>
    <col min="5608" max="5608" width="4.5546875" style="1" bestFit="1" customWidth="1"/>
    <col min="5609" max="5609" width="11.5546875" style="1"/>
    <col min="5610" max="5610" width="2.77734375" style="1" customWidth="1"/>
    <col min="5611" max="5611" width="10.44140625" style="1" bestFit="1" customWidth="1"/>
    <col min="5612" max="5612" width="10.77734375" style="1" bestFit="1" customWidth="1"/>
    <col min="5613" max="5613" width="19.21875" style="1" bestFit="1" customWidth="1"/>
    <col min="5614" max="5860" width="11.5546875" style="1"/>
    <col min="5861" max="5861" width="70.5546875" style="1" bestFit="1" customWidth="1"/>
    <col min="5862" max="5862" width="11.5546875" style="1"/>
    <col min="5863" max="5863" width="9" style="1" customWidth="1"/>
    <col min="5864" max="5864" width="4.5546875" style="1" bestFit="1" customWidth="1"/>
    <col min="5865" max="5865" width="11.5546875" style="1"/>
    <col min="5866" max="5866" width="2.77734375" style="1" customWidth="1"/>
    <col min="5867" max="5867" width="10.44140625" style="1" bestFit="1" customWidth="1"/>
    <col min="5868" max="5868" width="10.77734375" style="1" bestFit="1" customWidth="1"/>
    <col min="5869" max="5869" width="19.21875" style="1" bestFit="1" customWidth="1"/>
    <col min="5870" max="6116" width="11.5546875" style="1"/>
    <col min="6117" max="6117" width="70.5546875" style="1" bestFit="1" customWidth="1"/>
    <col min="6118" max="6118" width="11.5546875" style="1"/>
    <col min="6119" max="6119" width="9" style="1" customWidth="1"/>
    <col min="6120" max="6120" width="4.5546875" style="1" bestFit="1" customWidth="1"/>
    <col min="6121" max="6121" width="11.5546875" style="1"/>
    <col min="6122" max="6122" width="2.77734375" style="1" customWidth="1"/>
    <col min="6123" max="6123" width="10.44140625" style="1" bestFit="1" customWidth="1"/>
    <col min="6124" max="6124" width="10.77734375" style="1" bestFit="1" customWidth="1"/>
    <col min="6125" max="6125" width="19.21875" style="1" bestFit="1" customWidth="1"/>
    <col min="6126" max="6372" width="11.5546875" style="1"/>
    <col min="6373" max="6373" width="70.5546875" style="1" bestFit="1" customWidth="1"/>
    <col min="6374" max="6374" width="11.5546875" style="1"/>
    <col min="6375" max="6375" width="9" style="1" customWidth="1"/>
    <col min="6376" max="6376" width="4.5546875" style="1" bestFit="1" customWidth="1"/>
    <col min="6377" max="6377" width="11.5546875" style="1"/>
    <col min="6378" max="6378" width="2.77734375" style="1" customWidth="1"/>
    <col min="6379" max="6379" width="10.44140625" style="1" bestFit="1" customWidth="1"/>
    <col min="6380" max="6380" width="10.77734375" style="1" bestFit="1" customWidth="1"/>
    <col min="6381" max="6381" width="19.21875" style="1" bestFit="1" customWidth="1"/>
    <col min="6382" max="6628" width="11.5546875" style="1"/>
    <col min="6629" max="6629" width="70.5546875" style="1" bestFit="1" customWidth="1"/>
    <col min="6630" max="6630" width="11.5546875" style="1"/>
    <col min="6631" max="6631" width="9" style="1" customWidth="1"/>
    <col min="6632" max="6632" width="4.5546875" style="1" bestFit="1" customWidth="1"/>
    <col min="6633" max="6633" width="11.5546875" style="1"/>
    <col min="6634" max="6634" width="2.77734375" style="1" customWidth="1"/>
    <col min="6635" max="6635" width="10.44140625" style="1" bestFit="1" customWidth="1"/>
    <col min="6636" max="6636" width="10.77734375" style="1" bestFit="1" customWidth="1"/>
    <col min="6637" max="6637" width="19.21875" style="1" bestFit="1" customWidth="1"/>
    <col min="6638" max="6884" width="11.5546875" style="1"/>
    <col min="6885" max="6885" width="70.5546875" style="1" bestFit="1" customWidth="1"/>
    <col min="6886" max="6886" width="11.5546875" style="1"/>
    <col min="6887" max="6887" width="9" style="1" customWidth="1"/>
    <col min="6888" max="6888" width="4.5546875" style="1" bestFit="1" customWidth="1"/>
    <col min="6889" max="6889" width="11.5546875" style="1"/>
    <col min="6890" max="6890" width="2.77734375" style="1" customWidth="1"/>
    <col min="6891" max="6891" width="10.44140625" style="1" bestFit="1" customWidth="1"/>
    <col min="6892" max="6892" width="10.77734375" style="1" bestFit="1" customWidth="1"/>
    <col min="6893" max="6893" width="19.21875" style="1" bestFit="1" customWidth="1"/>
    <col min="6894" max="7140" width="11.5546875" style="1"/>
    <col min="7141" max="7141" width="70.5546875" style="1" bestFit="1" customWidth="1"/>
    <col min="7142" max="7142" width="11.5546875" style="1"/>
    <col min="7143" max="7143" width="9" style="1" customWidth="1"/>
    <col min="7144" max="7144" width="4.5546875" style="1" bestFit="1" customWidth="1"/>
    <col min="7145" max="7145" width="11.5546875" style="1"/>
    <col min="7146" max="7146" width="2.77734375" style="1" customWidth="1"/>
    <col min="7147" max="7147" width="10.44140625" style="1" bestFit="1" customWidth="1"/>
    <col min="7148" max="7148" width="10.77734375" style="1" bestFit="1" customWidth="1"/>
    <col min="7149" max="7149" width="19.21875" style="1" bestFit="1" customWidth="1"/>
    <col min="7150" max="7396" width="11.5546875" style="1"/>
    <col min="7397" max="7397" width="70.5546875" style="1" bestFit="1" customWidth="1"/>
    <col min="7398" max="7398" width="11.5546875" style="1"/>
    <col min="7399" max="7399" width="9" style="1" customWidth="1"/>
    <col min="7400" max="7400" width="4.5546875" style="1" bestFit="1" customWidth="1"/>
    <col min="7401" max="7401" width="11.5546875" style="1"/>
    <col min="7402" max="7402" width="2.77734375" style="1" customWidth="1"/>
    <col min="7403" max="7403" width="10.44140625" style="1" bestFit="1" customWidth="1"/>
    <col min="7404" max="7404" width="10.77734375" style="1" bestFit="1" customWidth="1"/>
    <col min="7405" max="7405" width="19.21875" style="1" bestFit="1" customWidth="1"/>
    <col min="7406" max="7652" width="11.5546875" style="1"/>
    <col min="7653" max="7653" width="70.5546875" style="1" bestFit="1" customWidth="1"/>
    <col min="7654" max="7654" width="11.5546875" style="1"/>
    <col min="7655" max="7655" width="9" style="1" customWidth="1"/>
    <col min="7656" max="7656" width="4.5546875" style="1" bestFit="1" customWidth="1"/>
    <col min="7657" max="7657" width="11.5546875" style="1"/>
    <col min="7658" max="7658" width="2.77734375" style="1" customWidth="1"/>
    <col min="7659" max="7659" width="10.44140625" style="1" bestFit="1" customWidth="1"/>
    <col min="7660" max="7660" width="10.77734375" style="1" bestFit="1" customWidth="1"/>
    <col min="7661" max="7661" width="19.21875" style="1" bestFit="1" customWidth="1"/>
    <col min="7662" max="7908" width="11.5546875" style="1"/>
    <col min="7909" max="7909" width="70.5546875" style="1" bestFit="1" customWidth="1"/>
    <col min="7910" max="7910" width="11.5546875" style="1"/>
    <col min="7911" max="7911" width="9" style="1" customWidth="1"/>
    <col min="7912" max="7912" width="4.5546875" style="1" bestFit="1" customWidth="1"/>
    <col min="7913" max="7913" width="11.5546875" style="1"/>
    <col min="7914" max="7914" width="2.77734375" style="1" customWidth="1"/>
    <col min="7915" max="7915" width="10.44140625" style="1" bestFit="1" customWidth="1"/>
    <col min="7916" max="7916" width="10.77734375" style="1" bestFit="1" customWidth="1"/>
    <col min="7917" max="7917" width="19.21875" style="1" bestFit="1" customWidth="1"/>
    <col min="7918" max="8164" width="11.5546875" style="1"/>
    <col min="8165" max="8165" width="70.5546875" style="1" bestFit="1" customWidth="1"/>
    <col min="8166" max="8166" width="11.5546875" style="1"/>
    <col min="8167" max="8167" width="9" style="1" customWidth="1"/>
    <col min="8168" max="8168" width="4.5546875" style="1" bestFit="1" customWidth="1"/>
    <col min="8169" max="8169" width="11.5546875" style="1"/>
    <col min="8170" max="8170" width="2.77734375" style="1" customWidth="1"/>
    <col min="8171" max="8171" width="10.44140625" style="1" bestFit="1" customWidth="1"/>
    <col min="8172" max="8172" width="10.77734375" style="1" bestFit="1" customWidth="1"/>
    <col min="8173" max="8173" width="19.21875" style="1" bestFit="1" customWidth="1"/>
    <col min="8174" max="8420" width="11.5546875" style="1"/>
    <col min="8421" max="8421" width="70.5546875" style="1" bestFit="1" customWidth="1"/>
    <col min="8422" max="8422" width="11.5546875" style="1"/>
    <col min="8423" max="8423" width="9" style="1" customWidth="1"/>
    <col min="8424" max="8424" width="4.5546875" style="1" bestFit="1" customWidth="1"/>
    <col min="8425" max="8425" width="11.5546875" style="1"/>
    <col min="8426" max="8426" width="2.77734375" style="1" customWidth="1"/>
    <col min="8427" max="8427" width="10.44140625" style="1" bestFit="1" customWidth="1"/>
    <col min="8428" max="8428" width="10.77734375" style="1" bestFit="1" customWidth="1"/>
    <col min="8429" max="8429" width="19.21875" style="1" bestFit="1" customWidth="1"/>
    <col min="8430" max="8676" width="11.5546875" style="1"/>
    <col min="8677" max="8677" width="70.5546875" style="1" bestFit="1" customWidth="1"/>
    <col min="8678" max="8678" width="11.5546875" style="1"/>
    <col min="8679" max="8679" width="9" style="1" customWidth="1"/>
    <col min="8680" max="8680" width="4.5546875" style="1" bestFit="1" customWidth="1"/>
    <col min="8681" max="8681" width="11.5546875" style="1"/>
    <col min="8682" max="8682" width="2.77734375" style="1" customWidth="1"/>
    <col min="8683" max="8683" width="10.44140625" style="1" bestFit="1" customWidth="1"/>
    <col min="8684" max="8684" width="10.77734375" style="1" bestFit="1" customWidth="1"/>
    <col min="8685" max="8685" width="19.21875" style="1" bestFit="1" customWidth="1"/>
    <col min="8686" max="8932" width="11.5546875" style="1"/>
    <col min="8933" max="8933" width="70.5546875" style="1" bestFit="1" customWidth="1"/>
    <col min="8934" max="8934" width="11.5546875" style="1"/>
    <col min="8935" max="8935" width="9" style="1" customWidth="1"/>
    <col min="8936" max="8936" width="4.5546875" style="1" bestFit="1" customWidth="1"/>
    <col min="8937" max="8937" width="11.5546875" style="1"/>
    <col min="8938" max="8938" width="2.77734375" style="1" customWidth="1"/>
    <col min="8939" max="8939" width="10.44140625" style="1" bestFit="1" customWidth="1"/>
    <col min="8940" max="8940" width="10.77734375" style="1" bestFit="1" customWidth="1"/>
    <col min="8941" max="8941" width="19.21875" style="1" bestFit="1" customWidth="1"/>
    <col min="8942" max="9188" width="11.5546875" style="1"/>
    <col min="9189" max="9189" width="70.5546875" style="1" bestFit="1" customWidth="1"/>
    <col min="9190" max="9190" width="11.5546875" style="1"/>
    <col min="9191" max="9191" width="9" style="1" customWidth="1"/>
    <col min="9192" max="9192" width="4.5546875" style="1" bestFit="1" customWidth="1"/>
    <col min="9193" max="9193" width="11.5546875" style="1"/>
    <col min="9194" max="9194" width="2.77734375" style="1" customWidth="1"/>
    <col min="9195" max="9195" width="10.44140625" style="1" bestFit="1" customWidth="1"/>
    <col min="9196" max="9196" width="10.77734375" style="1" bestFit="1" customWidth="1"/>
    <col min="9197" max="9197" width="19.21875" style="1" bestFit="1" customWidth="1"/>
    <col min="9198" max="9444" width="11.5546875" style="1"/>
    <col min="9445" max="9445" width="70.5546875" style="1" bestFit="1" customWidth="1"/>
    <col min="9446" max="9446" width="11.5546875" style="1"/>
    <col min="9447" max="9447" width="9" style="1" customWidth="1"/>
    <col min="9448" max="9448" width="4.5546875" style="1" bestFit="1" customWidth="1"/>
    <col min="9449" max="9449" width="11.5546875" style="1"/>
    <col min="9450" max="9450" width="2.77734375" style="1" customWidth="1"/>
    <col min="9451" max="9451" width="10.44140625" style="1" bestFit="1" customWidth="1"/>
    <col min="9452" max="9452" width="10.77734375" style="1" bestFit="1" customWidth="1"/>
    <col min="9453" max="9453" width="19.21875" style="1" bestFit="1" customWidth="1"/>
    <col min="9454" max="9700" width="11.5546875" style="1"/>
    <col min="9701" max="9701" width="70.5546875" style="1" bestFit="1" customWidth="1"/>
    <col min="9702" max="9702" width="11.5546875" style="1"/>
    <col min="9703" max="9703" width="9" style="1" customWidth="1"/>
    <col min="9704" max="9704" width="4.5546875" style="1" bestFit="1" customWidth="1"/>
    <col min="9705" max="9705" width="11.5546875" style="1"/>
    <col min="9706" max="9706" width="2.77734375" style="1" customWidth="1"/>
    <col min="9707" max="9707" width="10.44140625" style="1" bestFit="1" customWidth="1"/>
    <col min="9708" max="9708" width="10.77734375" style="1" bestFit="1" customWidth="1"/>
    <col min="9709" max="9709" width="19.21875" style="1" bestFit="1" customWidth="1"/>
    <col min="9710" max="9956" width="11.5546875" style="1"/>
    <col min="9957" max="9957" width="70.5546875" style="1" bestFit="1" customWidth="1"/>
    <col min="9958" max="9958" width="11.5546875" style="1"/>
    <col min="9959" max="9959" width="9" style="1" customWidth="1"/>
    <col min="9960" max="9960" width="4.5546875" style="1" bestFit="1" customWidth="1"/>
    <col min="9961" max="9961" width="11.5546875" style="1"/>
    <col min="9962" max="9962" width="2.77734375" style="1" customWidth="1"/>
    <col min="9963" max="9963" width="10.44140625" style="1" bestFit="1" customWidth="1"/>
    <col min="9964" max="9964" width="10.77734375" style="1" bestFit="1" customWidth="1"/>
    <col min="9965" max="9965" width="19.21875" style="1" bestFit="1" customWidth="1"/>
    <col min="9966" max="10212" width="11.5546875" style="1"/>
    <col min="10213" max="10213" width="70.5546875" style="1" bestFit="1" customWidth="1"/>
    <col min="10214" max="10214" width="11.5546875" style="1"/>
    <col min="10215" max="10215" width="9" style="1" customWidth="1"/>
    <col min="10216" max="10216" width="4.5546875" style="1" bestFit="1" customWidth="1"/>
    <col min="10217" max="10217" width="11.5546875" style="1"/>
    <col min="10218" max="10218" width="2.77734375" style="1" customWidth="1"/>
    <col min="10219" max="10219" width="10.44140625" style="1" bestFit="1" customWidth="1"/>
    <col min="10220" max="10220" width="10.77734375" style="1" bestFit="1" customWidth="1"/>
    <col min="10221" max="10221" width="19.21875" style="1" bestFit="1" customWidth="1"/>
    <col min="10222" max="10468" width="11.5546875" style="1"/>
    <col min="10469" max="10469" width="70.5546875" style="1" bestFit="1" customWidth="1"/>
    <col min="10470" max="10470" width="11.5546875" style="1"/>
    <col min="10471" max="10471" width="9" style="1" customWidth="1"/>
    <col min="10472" max="10472" width="4.5546875" style="1" bestFit="1" customWidth="1"/>
    <col min="10473" max="10473" width="11.5546875" style="1"/>
    <col min="10474" max="10474" width="2.77734375" style="1" customWidth="1"/>
    <col min="10475" max="10475" width="10.44140625" style="1" bestFit="1" customWidth="1"/>
    <col min="10476" max="10476" width="10.77734375" style="1" bestFit="1" customWidth="1"/>
    <col min="10477" max="10477" width="19.21875" style="1" bestFit="1" customWidth="1"/>
    <col min="10478" max="10724" width="11.5546875" style="1"/>
    <col min="10725" max="10725" width="70.5546875" style="1" bestFit="1" customWidth="1"/>
    <col min="10726" max="10726" width="11.5546875" style="1"/>
    <col min="10727" max="10727" width="9" style="1" customWidth="1"/>
    <col min="10728" max="10728" width="4.5546875" style="1" bestFit="1" customWidth="1"/>
    <col min="10729" max="10729" width="11.5546875" style="1"/>
    <col min="10730" max="10730" width="2.77734375" style="1" customWidth="1"/>
    <col min="10731" max="10731" width="10.44140625" style="1" bestFit="1" customWidth="1"/>
    <col min="10732" max="10732" width="10.77734375" style="1" bestFit="1" customWidth="1"/>
    <col min="10733" max="10733" width="19.21875" style="1" bestFit="1" customWidth="1"/>
    <col min="10734" max="10980" width="11.5546875" style="1"/>
    <col min="10981" max="10981" width="70.5546875" style="1" bestFit="1" customWidth="1"/>
    <col min="10982" max="10982" width="11.5546875" style="1"/>
    <col min="10983" max="10983" width="9" style="1" customWidth="1"/>
    <col min="10984" max="10984" width="4.5546875" style="1" bestFit="1" customWidth="1"/>
    <col min="10985" max="10985" width="11.5546875" style="1"/>
    <col min="10986" max="10986" width="2.77734375" style="1" customWidth="1"/>
    <col min="10987" max="10987" width="10.44140625" style="1" bestFit="1" customWidth="1"/>
    <col min="10988" max="10988" width="10.77734375" style="1" bestFit="1" customWidth="1"/>
    <col min="10989" max="10989" width="19.21875" style="1" bestFit="1" customWidth="1"/>
    <col min="10990" max="11236" width="11.5546875" style="1"/>
    <col min="11237" max="11237" width="70.5546875" style="1" bestFit="1" customWidth="1"/>
    <col min="11238" max="11238" width="11.5546875" style="1"/>
    <col min="11239" max="11239" width="9" style="1" customWidth="1"/>
    <col min="11240" max="11240" width="4.5546875" style="1" bestFit="1" customWidth="1"/>
    <col min="11241" max="11241" width="11.5546875" style="1"/>
    <col min="11242" max="11242" width="2.77734375" style="1" customWidth="1"/>
    <col min="11243" max="11243" width="10.44140625" style="1" bestFit="1" customWidth="1"/>
    <col min="11244" max="11244" width="10.77734375" style="1" bestFit="1" customWidth="1"/>
    <col min="11245" max="11245" width="19.21875" style="1" bestFit="1" customWidth="1"/>
    <col min="11246" max="11492" width="11.5546875" style="1"/>
    <col min="11493" max="11493" width="70.5546875" style="1" bestFit="1" customWidth="1"/>
    <col min="11494" max="11494" width="11.5546875" style="1"/>
    <col min="11495" max="11495" width="9" style="1" customWidth="1"/>
    <col min="11496" max="11496" width="4.5546875" style="1" bestFit="1" customWidth="1"/>
    <col min="11497" max="11497" width="11.5546875" style="1"/>
    <col min="11498" max="11498" width="2.77734375" style="1" customWidth="1"/>
    <col min="11499" max="11499" width="10.44140625" style="1" bestFit="1" customWidth="1"/>
    <col min="11500" max="11500" width="10.77734375" style="1" bestFit="1" customWidth="1"/>
    <col min="11501" max="11501" width="19.21875" style="1" bestFit="1" customWidth="1"/>
    <col min="11502" max="11748" width="11.5546875" style="1"/>
    <col min="11749" max="11749" width="70.5546875" style="1" bestFit="1" customWidth="1"/>
    <col min="11750" max="11750" width="11.5546875" style="1"/>
    <col min="11751" max="11751" width="9" style="1" customWidth="1"/>
    <col min="11752" max="11752" width="4.5546875" style="1" bestFit="1" customWidth="1"/>
    <col min="11753" max="11753" width="11.5546875" style="1"/>
    <col min="11754" max="11754" width="2.77734375" style="1" customWidth="1"/>
    <col min="11755" max="11755" width="10.44140625" style="1" bestFit="1" customWidth="1"/>
    <col min="11756" max="11756" width="10.77734375" style="1" bestFit="1" customWidth="1"/>
    <col min="11757" max="11757" width="19.21875" style="1" bestFit="1" customWidth="1"/>
    <col min="11758" max="12004" width="11.5546875" style="1"/>
    <col min="12005" max="12005" width="70.5546875" style="1" bestFit="1" customWidth="1"/>
    <col min="12006" max="12006" width="11.5546875" style="1"/>
    <col min="12007" max="12007" width="9" style="1" customWidth="1"/>
    <col min="12008" max="12008" width="4.5546875" style="1" bestFit="1" customWidth="1"/>
    <col min="12009" max="12009" width="11.5546875" style="1"/>
    <col min="12010" max="12010" width="2.77734375" style="1" customWidth="1"/>
    <col min="12011" max="12011" width="10.44140625" style="1" bestFit="1" customWidth="1"/>
    <col min="12012" max="12012" width="10.77734375" style="1" bestFit="1" customWidth="1"/>
    <col min="12013" max="12013" width="19.21875" style="1" bestFit="1" customWidth="1"/>
    <col min="12014" max="12260" width="11.5546875" style="1"/>
    <col min="12261" max="12261" width="70.5546875" style="1" bestFit="1" customWidth="1"/>
    <col min="12262" max="12262" width="11.5546875" style="1"/>
    <col min="12263" max="12263" width="9" style="1" customWidth="1"/>
    <col min="12264" max="12264" width="4.5546875" style="1" bestFit="1" customWidth="1"/>
    <col min="12265" max="12265" width="11.5546875" style="1"/>
    <col min="12266" max="12266" width="2.77734375" style="1" customWidth="1"/>
    <col min="12267" max="12267" width="10.44140625" style="1" bestFit="1" customWidth="1"/>
    <col min="12268" max="12268" width="10.77734375" style="1" bestFit="1" customWidth="1"/>
    <col min="12269" max="12269" width="19.21875" style="1" bestFit="1" customWidth="1"/>
    <col min="12270" max="12516" width="11.5546875" style="1"/>
    <col min="12517" max="12517" width="70.5546875" style="1" bestFit="1" customWidth="1"/>
    <col min="12518" max="12518" width="11.5546875" style="1"/>
    <col min="12519" max="12519" width="9" style="1" customWidth="1"/>
    <col min="12520" max="12520" width="4.5546875" style="1" bestFit="1" customWidth="1"/>
    <col min="12521" max="12521" width="11.5546875" style="1"/>
    <col min="12522" max="12522" width="2.77734375" style="1" customWidth="1"/>
    <col min="12523" max="12523" width="10.44140625" style="1" bestFit="1" customWidth="1"/>
    <col min="12524" max="12524" width="10.77734375" style="1" bestFit="1" customWidth="1"/>
    <col min="12525" max="12525" width="19.21875" style="1" bestFit="1" customWidth="1"/>
    <col min="12526" max="12772" width="11.5546875" style="1"/>
    <col min="12773" max="12773" width="70.5546875" style="1" bestFit="1" customWidth="1"/>
    <col min="12774" max="12774" width="11.5546875" style="1"/>
    <col min="12775" max="12775" width="9" style="1" customWidth="1"/>
    <col min="12776" max="12776" width="4.5546875" style="1" bestFit="1" customWidth="1"/>
    <col min="12777" max="12777" width="11.5546875" style="1"/>
    <col min="12778" max="12778" width="2.77734375" style="1" customWidth="1"/>
    <col min="12779" max="12779" width="10.44140625" style="1" bestFit="1" customWidth="1"/>
    <col min="12780" max="12780" width="10.77734375" style="1" bestFit="1" customWidth="1"/>
    <col min="12781" max="12781" width="19.21875" style="1" bestFit="1" customWidth="1"/>
    <col min="12782" max="13028" width="11.5546875" style="1"/>
    <col min="13029" max="13029" width="70.5546875" style="1" bestFit="1" customWidth="1"/>
    <col min="13030" max="13030" width="11.5546875" style="1"/>
    <col min="13031" max="13031" width="9" style="1" customWidth="1"/>
    <col min="13032" max="13032" width="4.5546875" style="1" bestFit="1" customWidth="1"/>
    <col min="13033" max="13033" width="11.5546875" style="1"/>
    <col min="13034" max="13034" width="2.77734375" style="1" customWidth="1"/>
    <col min="13035" max="13035" width="10.44140625" style="1" bestFit="1" customWidth="1"/>
    <col min="13036" max="13036" width="10.77734375" style="1" bestFit="1" customWidth="1"/>
    <col min="13037" max="13037" width="19.21875" style="1" bestFit="1" customWidth="1"/>
    <col min="13038" max="13284" width="11.5546875" style="1"/>
    <col min="13285" max="13285" width="70.5546875" style="1" bestFit="1" customWidth="1"/>
    <col min="13286" max="13286" width="11.5546875" style="1"/>
    <col min="13287" max="13287" width="9" style="1" customWidth="1"/>
    <col min="13288" max="13288" width="4.5546875" style="1" bestFit="1" customWidth="1"/>
    <col min="13289" max="13289" width="11.5546875" style="1"/>
    <col min="13290" max="13290" width="2.77734375" style="1" customWidth="1"/>
    <col min="13291" max="13291" width="10.44140625" style="1" bestFit="1" customWidth="1"/>
    <col min="13292" max="13292" width="10.77734375" style="1" bestFit="1" customWidth="1"/>
    <col min="13293" max="13293" width="19.21875" style="1" bestFit="1" customWidth="1"/>
    <col min="13294" max="13540" width="11.5546875" style="1"/>
    <col min="13541" max="13541" width="70.5546875" style="1" bestFit="1" customWidth="1"/>
    <col min="13542" max="13542" width="11.5546875" style="1"/>
    <col min="13543" max="13543" width="9" style="1" customWidth="1"/>
    <col min="13544" max="13544" width="4.5546875" style="1" bestFit="1" customWidth="1"/>
    <col min="13545" max="13545" width="11.5546875" style="1"/>
    <col min="13546" max="13546" width="2.77734375" style="1" customWidth="1"/>
    <col min="13547" max="13547" width="10.44140625" style="1" bestFit="1" customWidth="1"/>
    <col min="13548" max="13548" width="10.77734375" style="1" bestFit="1" customWidth="1"/>
    <col min="13549" max="13549" width="19.21875" style="1" bestFit="1" customWidth="1"/>
    <col min="13550" max="13796" width="11.5546875" style="1"/>
    <col min="13797" max="13797" width="70.5546875" style="1" bestFit="1" customWidth="1"/>
    <col min="13798" max="13798" width="11.5546875" style="1"/>
    <col min="13799" max="13799" width="9" style="1" customWidth="1"/>
    <col min="13800" max="13800" width="4.5546875" style="1" bestFit="1" customWidth="1"/>
    <col min="13801" max="13801" width="11.5546875" style="1"/>
    <col min="13802" max="13802" width="2.77734375" style="1" customWidth="1"/>
    <col min="13803" max="13803" width="10.44140625" style="1" bestFit="1" customWidth="1"/>
    <col min="13804" max="13804" width="10.77734375" style="1" bestFit="1" customWidth="1"/>
    <col min="13805" max="13805" width="19.21875" style="1" bestFit="1" customWidth="1"/>
    <col min="13806" max="14052" width="11.5546875" style="1"/>
    <col min="14053" max="14053" width="70.5546875" style="1" bestFit="1" customWidth="1"/>
    <col min="14054" max="14054" width="11.5546875" style="1"/>
    <col min="14055" max="14055" width="9" style="1" customWidth="1"/>
    <col min="14056" max="14056" width="4.5546875" style="1" bestFit="1" customWidth="1"/>
    <col min="14057" max="14057" width="11.5546875" style="1"/>
    <col min="14058" max="14058" width="2.77734375" style="1" customWidth="1"/>
    <col min="14059" max="14059" width="10.44140625" style="1" bestFit="1" customWidth="1"/>
    <col min="14060" max="14060" width="10.77734375" style="1" bestFit="1" customWidth="1"/>
    <col min="14061" max="14061" width="19.21875" style="1" bestFit="1" customWidth="1"/>
    <col min="14062" max="14308" width="11.5546875" style="1"/>
    <col min="14309" max="14309" width="70.5546875" style="1" bestFit="1" customWidth="1"/>
    <col min="14310" max="14310" width="11.5546875" style="1"/>
    <col min="14311" max="14311" width="9" style="1" customWidth="1"/>
    <col min="14312" max="14312" width="4.5546875" style="1" bestFit="1" customWidth="1"/>
    <col min="14313" max="14313" width="11.5546875" style="1"/>
    <col min="14314" max="14314" width="2.77734375" style="1" customWidth="1"/>
    <col min="14315" max="14315" width="10.44140625" style="1" bestFit="1" customWidth="1"/>
    <col min="14316" max="14316" width="10.77734375" style="1" bestFit="1" customWidth="1"/>
    <col min="14317" max="14317" width="19.21875" style="1" bestFit="1" customWidth="1"/>
    <col min="14318" max="14564" width="11.5546875" style="1"/>
    <col min="14565" max="14565" width="70.5546875" style="1" bestFit="1" customWidth="1"/>
    <col min="14566" max="14566" width="11.5546875" style="1"/>
    <col min="14567" max="14567" width="9" style="1" customWidth="1"/>
    <col min="14568" max="14568" width="4.5546875" style="1" bestFit="1" customWidth="1"/>
    <col min="14569" max="14569" width="11.5546875" style="1"/>
    <col min="14570" max="14570" width="2.77734375" style="1" customWidth="1"/>
    <col min="14571" max="14571" width="10.44140625" style="1" bestFit="1" customWidth="1"/>
    <col min="14572" max="14572" width="10.77734375" style="1" bestFit="1" customWidth="1"/>
    <col min="14573" max="14573" width="19.21875" style="1" bestFit="1" customWidth="1"/>
    <col min="14574" max="14820" width="11.5546875" style="1"/>
    <col min="14821" max="14821" width="70.5546875" style="1" bestFit="1" customWidth="1"/>
    <col min="14822" max="14822" width="11.5546875" style="1"/>
    <col min="14823" max="14823" width="9" style="1" customWidth="1"/>
    <col min="14824" max="14824" width="4.5546875" style="1" bestFit="1" customWidth="1"/>
    <col min="14825" max="14825" width="11.5546875" style="1"/>
    <col min="14826" max="14826" width="2.77734375" style="1" customWidth="1"/>
    <col min="14827" max="14827" width="10.44140625" style="1" bestFit="1" customWidth="1"/>
    <col min="14828" max="14828" width="10.77734375" style="1" bestFit="1" customWidth="1"/>
    <col min="14829" max="14829" width="19.21875" style="1" bestFit="1" customWidth="1"/>
    <col min="14830" max="15076" width="11.5546875" style="1"/>
    <col min="15077" max="15077" width="70.5546875" style="1" bestFit="1" customWidth="1"/>
    <col min="15078" max="15078" width="11.5546875" style="1"/>
    <col min="15079" max="15079" width="9" style="1" customWidth="1"/>
    <col min="15080" max="15080" width="4.5546875" style="1" bestFit="1" customWidth="1"/>
    <col min="15081" max="15081" width="11.5546875" style="1"/>
    <col min="15082" max="15082" width="2.77734375" style="1" customWidth="1"/>
    <col min="15083" max="15083" width="10.44140625" style="1" bestFit="1" customWidth="1"/>
    <col min="15084" max="15084" width="10.77734375" style="1" bestFit="1" customWidth="1"/>
    <col min="15085" max="15085" width="19.21875" style="1" bestFit="1" customWidth="1"/>
    <col min="15086" max="15332" width="11.5546875" style="1"/>
    <col min="15333" max="15333" width="70.5546875" style="1" bestFit="1" customWidth="1"/>
    <col min="15334" max="15334" width="11.5546875" style="1"/>
    <col min="15335" max="15335" width="9" style="1" customWidth="1"/>
    <col min="15336" max="15336" width="4.5546875" style="1" bestFit="1" customWidth="1"/>
    <col min="15337" max="15337" width="11.5546875" style="1"/>
    <col min="15338" max="15338" width="2.77734375" style="1" customWidth="1"/>
    <col min="15339" max="15339" width="10.44140625" style="1" bestFit="1" customWidth="1"/>
    <col min="15340" max="15340" width="10.77734375" style="1" bestFit="1" customWidth="1"/>
    <col min="15341" max="15341" width="19.21875" style="1" bestFit="1" customWidth="1"/>
    <col min="15342" max="15588" width="11.5546875" style="1"/>
    <col min="15589" max="15589" width="70.5546875" style="1" bestFit="1" customWidth="1"/>
    <col min="15590" max="15590" width="11.5546875" style="1"/>
    <col min="15591" max="15591" width="9" style="1" customWidth="1"/>
    <col min="15592" max="15592" width="4.5546875" style="1" bestFit="1" customWidth="1"/>
    <col min="15593" max="15593" width="11.5546875" style="1"/>
    <col min="15594" max="15594" width="2.77734375" style="1" customWidth="1"/>
    <col min="15595" max="15595" width="10.44140625" style="1" bestFit="1" customWidth="1"/>
    <col min="15596" max="15596" width="10.77734375" style="1" bestFit="1" customWidth="1"/>
    <col min="15597" max="15597" width="19.21875" style="1" bestFit="1" customWidth="1"/>
    <col min="15598" max="15844" width="11.5546875" style="1"/>
    <col min="15845" max="15845" width="70.5546875" style="1" bestFit="1" customWidth="1"/>
    <col min="15846" max="15846" width="11.5546875" style="1"/>
    <col min="15847" max="15847" width="9" style="1" customWidth="1"/>
    <col min="15848" max="15848" width="4.5546875" style="1" bestFit="1" customWidth="1"/>
    <col min="15849" max="15849" width="11.5546875" style="1"/>
    <col min="15850" max="15850" width="2.77734375" style="1" customWidth="1"/>
    <col min="15851" max="15851" width="10.44140625" style="1" bestFit="1" customWidth="1"/>
    <col min="15852" max="15852" width="10.77734375" style="1" bestFit="1" customWidth="1"/>
    <col min="15853" max="15853" width="19.21875" style="1" bestFit="1" customWidth="1"/>
    <col min="15854" max="16100" width="11.5546875" style="1"/>
    <col min="16101" max="16101" width="70.5546875" style="1" bestFit="1" customWidth="1"/>
    <col min="16102" max="16102" width="11.5546875" style="1"/>
    <col min="16103" max="16103" width="9" style="1" customWidth="1"/>
    <col min="16104" max="16104" width="4.5546875" style="1" bestFit="1" customWidth="1"/>
    <col min="16105" max="16105" width="11.5546875" style="1"/>
    <col min="16106" max="16106" width="2.77734375" style="1" customWidth="1"/>
    <col min="16107" max="16107" width="10.44140625" style="1" bestFit="1" customWidth="1"/>
    <col min="16108" max="16108" width="10.77734375" style="1" bestFit="1" customWidth="1"/>
    <col min="16109" max="16109" width="19.21875" style="1" bestFit="1" customWidth="1"/>
    <col min="16110" max="16376" width="11.5546875" style="1"/>
    <col min="16377" max="16379" width="11.44140625" style="1" customWidth="1"/>
    <col min="16380" max="16383" width="11.5546875" style="1"/>
    <col min="16384" max="16384" width="11.44140625" style="1" customWidth="1"/>
  </cols>
  <sheetData>
    <row r="1" spans="1:27" ht="26.2" customHeight="1" thickBot="1" x14ac:dyDescent="0.35">
      <c r="A1" s="63" t="s">
        <v>58</v>
      </c>
      <c r="B1" s="63"/>
      <c r="C1" s="63"/>
      <c r="D1" s="63"/>
      <c r="E1" s="63"/>
      <c r="F1" s="63"/>
    </row>
    <row r="2" spans="1:27" s="2" customFormat="1" ht="36.85" customHeight="1" thickBot="1" x14ac:dyDescent="0.35">
      <c r="A2" s="69" t="s">
        <v>59</v>
      </c>
      <c r="B2" s="70"/>
      <c r="C2" s="70"/>
      <c r="D2" s="70"/>
      <c r="E2" s="70"/>
      <c r="F2" s="71"/>
      <c r="G2" s="1"/>
      <c r="I2" s="1"/>
      <c r="M2" s="54" t="s">
        <v>0</v>
      </c>
      <c r="N2" s="54"/>
      <c r="O2" s="54"/>
      <c r="P2" s="54"/>
      <c r="Q2" s="54"/>
      <c r="R2" s="54"/>
      <c r="S2" s="54"/>
      <c r="T2" s="54"/>
    </row>
    <row r="3" spans="1:27" s="2" customFormat="1" ht="36" customHeight="1" thickBot="1" x14ac:dyDescent="0.35">
      <c r="A3" s="8" t="s">
        <v>1</v>
      </c>
      <c r="B3" s="9" t="s">
        <v>48</v>
      </c>
      <c r="C3" s="55" t="s">
        <v>47</v>
      </c>
      <c r="D3" s="56"/>
      <c r="E3" s="10" t="s">
        <v>49</v>
      </c>
      <c r="F3" s="11" t="s">
        <v>50</v>
      </c>
      <c r="G3" s="1"/>
      <c r="I3" s="1"/>
      <c r="M3" s="4" t="s">
        <v>2</v>
      </c>
      <c r="N3" s="4" t="s">
        <v>3</v>
      </c>
      <c r="O3" s="4" t="s">
        <v>4</v>
      </c>
      <c r="P3" s="4" t="s">
        <v>5</v>
      </c>
      <c r="Q3" s="4" t="s">
        <v>6</v>
      </c>
      <c r="R3" s="4" t="s">
        <v>7</v>
      </c>
      <c r="S3" s="4" t="s">
        <v>8</v>
      </c>
      <c r="T3" s="4"/>
      <c r="U3" s="4"/>
      <c r="V3" s="4"/>
      <c r="W3" s="4"/>
      <c r="X3" s="4"/>
      <c r="Y3" s="4"/>
      <c r="Z3" s="3"/>
      <c r="AA3" s="3"/>
    </row>
    <row r="4" spans="1:27" s="2" customFormat="1" ht="16.55" customHeight="1" x14ac:dyDescent="0.3">
      <c r="A4" s="12" t="s">
        <v>9</v>
      </c>
      <c r="B4" s="13">
        <v>3197</v>
      </c>
      <c r="C4" s="48">
        <v>63.72</v>
      </c>
      <c r="D4" s="47" t="s">
        <v>10</v>
      </c>
      <c r="E4" s="72"/>
      <c r="F4" s="16">
        <f>B4*E4</f>
        <v>0</v>
      </c>
      <c r="G4" s="1"/>
      <c r="I4" s="1"/>
      <c r="J4" s="2">
        <v>5772</v>
      </c>
      <c r="L4" s="2">
        <f>J4*20%+J4</f>
        <v>6926.4</v>
      </c>
    </row>
    <row r="5" spans="1:27" s="2" customFormat="1" ht="16.55" customHeight="1" x14ac:dyDescent="0.3">
      <c r="A5" s="17" t="s">
        <v>11</v>
      </c>
      <c r="B5" s="18">
        <v>6407</v>
      </c>
      <c r="C5" s="14">
        <v>73.92</v>
      </c>
      <c r="D5" s="19" t="s">
        <v>10</v>
      </c>
      <c r="E5" s="73"/>
      <c r="F5" s="16">
        <f t="shared" ref="F5:F17" si="0">B5*E5</f>
        <v>0</v>
      </c>
      <c r="G5" s="1"/>
      <c r="I5" s="1"/>
      <c r="J5" s="2">
        <v>8890</v>
      </c>
      <c r="L5" s="2">
        <f t="shared" ref="L5:L16" si="1">J5*20%+J5</f>
        <v>10668</v>
      </c>
    </row>
    <row r="6" spans="1:27" s="2" customFormat="1" ht="16.55" customHeight="1" x14ac:dyDescent="0.3">
      <c r="A6" s="17" t="s">
        <v>12</v>
      </c>
      <c r="B6" s="20">
        <v>7430</v>
      </c>
      <c r="C6" s="14">
        <v>108.2</v>
      </c>
      <c r="D6" s="19" t="s">
        <v>10</v>
      </c>
      <c r="E6" s="73"/>
      <c r="F6" s="16">
        <f t="shared" si="0"/>
        <v>0</v>
      </c>
      <c r="G6" s="1"/>
      <c r="I6" s="1"/>
      <c r="J6" s="2">
        <v>8048</v>
      </c>
      <c r="L6" s="2">
        <f t="shared" si="1"/>
        <v>9657.6</v>
      </c>
    </row>
    <row r="7" spans="1:27" s="2" customFormat="1" ht="16.55" customHeight="1" x14ac:dyDescent="0.3">
      <c r="A7" s="17" t="s">
        <v>13</v>
      </c>
      <c r="B7" s="20">
        <v>1</v>
      </c>
      <c r="C7" s="14">
        <v>73.28</v>
      </c>
      <c r="D7" s="21" t="s">
        <v>10</v>
      </c>
      <c r="E7" s="74"/>
      <c r="F7" s="16">
        <f t="shared" si="0"/>
        <v>0</v>
      </c>
      <c r="G7" s="1"/>
      <c r="I7" s="1"/>
    </row>
    <row r="8" spans="1:27" s="2" customFormat="1" ht="16.55" customHeight="1" x14ac:dyDescent="0.3">
      <c r="A8" s="17" t="s">
        <v>14</v>
      </c>
      <c r="B8" s="20">
        <v>1</v>
      </c>
      <c r="C8" s="14">
        <v>89.49</v>
      </c>
      <c r="D8" s="19" t="s">
        <v>10</v>
      </c>
      <c r="E8" s="73"/>
      <c r="F8" s="16">
        <f t="shared" si="0"/>
        <v>0</v>
      </c>
      <c r="G8" s="1"/>
      <c r="I8" s="1"/>
    </row>
    <row r="9" spans="1:27" s="2" customFormat="1" ht="16.55" customHeight="1" x14ac:dyDescent="0.3">
      <c r="A9" s="17" t="s">
        <v>15</v>
      </c>
      <c r="B9" s="20">
        <v>1</v>
      </c>
      <c r="C9" s="14">
        <v>124.44</v>
      </c>
      <c r="D9" s="21" t="s">
        <v>10</v>
      </c>
      <c r="E9" s="74"/>
      <c r="F9" s="16">
        <f t="shared" si="0"/>
        <v>0</v>
      </c>
      <c r="G9" s="1"/>
      <c r="I9" s="1"/>
    </row>
    <row r="10" spans="1:27" s="2" customFormat="1" ht="16.55" customHeight="1" x14ac:dyDescent="0.3">
      <c r="A10" s="17" t="s">
        <v>16</v>
      </c>
      <c r="B10" s="20">
        <v>35381</v>
      </c>
      <c r="C10" s="14">
        <v>9.1</v>
      </c>
      <c r="D10" s="19" t="s">
        <v>10</v>
      </c>
      <c r="E10" s="73"/>
      <c r="F10" s="16">
        <f t="shared" si="0"/>
        <v>0</v>
      </c>
      <c r="G10" s="1"/>
      <c r="I10" s="1"/>
      <c r="J10" s="2">
        <v>28732</v>
      </c>
      <c r="L10" s="2">
        <f t="shared" si="1"/>
        <v>34478.400000000001</v>
      </c>
    </row>
    <row r="11" spans="1:27" s="2" customFormat="1" ht="16.55" customHeight="1" x14ac:dyDescent="0.3">
      <c r="A11" s="17" t="s">
        <v>17</v>
      </c>
      <c r="B11" s="20">
        <v>147</v>
      </c>
      <c r="C11" s="14">
        <v>300</v>
      </c>
      <c r="D11" s="19" t="s">
        <v>10</v>
      </c>
      <c r="E11" s="73"/>
      <c r="F11" s="16">
        <f t="shared" si="0"/>
        <v>0</v>
      </c>
      <c r="G11" s="1"/>
      <c r="I11" s="1"/>
    </row>
    <row r="12" spans="1:27" s="2" customFormat="1" ht="16.55" customHeight="1" x14ac:dyDescent="0.3">
      <c r="A12" s="22" t="s">
        <v>18</v>
      </c>
      <c r="B12" s="20">
        <v>42</v>
      </c>
      <c r="C12" s="14">
        <v>32.47</v>
      </c>
      <c r="D12" s="19" t="s">
        <v>10</v>
      </c>
      <c r="E12" s="73"/>
      <c r="F12" s="16">
        <f t="shared" si="0"/>
        <v>0</v>
      </c>
      <c r="G12" s="1"/>
      <c r="I12" s="1"/>
    </row>
    <row r="13" spans="1:27" s="2" customFormat="1" ht="16.55" customHeight="1" x14ac:dyDescent="0.3">
      <c r="A13" s="22" t="s">
        <v>19</v>
      </c>
      <c r="B13" s="20">
        <v>122</v>
      </c>
      <c r="C13" s="14">
        <v>42.85</v>
      </c>
      <c r="D13" s="19" t="s">
        <v>10</v>
      </c>
      <c r="E13" s="73"/>
      <c r="F13" s="16">
        <f t="shared" si="0"/>
        <v>0</v>
      </c>
      <c r="G13" s="1"/>
      <c r="I13" s="1"/>
    </row>
    <row r="14" spans="1:27" s="2" customFormat="1" ht="16.55" customHeight="1" x14ac:dyDescent="0.3">
      <c r="A14" s="22" t="s">
        <v>20</v>
      </c>
      <c r="B14" s="20">
        <v>1</v>
      </c>
      <c r="C14" s="14">
        <v>25.97</v>
      </c>
      <c r="D14" s="19" t="s">
        <v>10</v>
      </c>
      <c r="E14" s="73"/>
      <c r="F14" s="16">
        <f t="shared" si="0"/>
        <v>0</v>
      </c>
      <c r="G14" s="1"/>
      <c r="I14" s="1"/>
    </row>
    <row r="15" spans="1:27" s="2" customFormat="1" ht="16.55" customHeight="1" x14ac:dyDescent="0.3">
      <c r="A15" s="22" t="s">
        <v>21</v>
      </c>
      <c r="B15" s="20">
        <v>1</v>
      </c>
      <c r="C15" s="14">
        <v>34.28</v>
      </c>
      <c r="D15" s="19" t="s">
        <v>10</v>
      </c>
      <c r="E15" s="73"/>
      <c r="F15" s="16">
        <f t="shared" si="0"/>
        <v>0</v>
      </c>
      <c r="G15" s="1"/>
      <c r="I15" s="1"/>
    </row>
    <row r="16" spans="1:27" s="2" customFormat="1" ht="16.55" customHeight="1" x14ac:dyDescent="0.3">
      <c r="A16" s="22" t="s">
        <v>22</v>
      </c>
      <c r="B16" s="20">
        <v>188</v>
      </c>
      <c r="C16" s="14">
        <v>31.83</v>
      </c>
      <c r="D16" s="19" t="s">
        <v>10</v>
      </c>
      <c r="E16" s="73"/>
      <c r="F16" s="16">
        <f t="shared" si="0"/>
        <v>0</v>
      </c>
      <c r="G16" s="1"/>
      <c r="I16" s="1"/>
      <c r="J16" s="2">
        <v>154</v>
      </c>
      <c r="L16" s="2">
        <f t="shared" si="1"/>
        <v>184.8</v>
      </c>
    </row>
    <row r="17" spans="1:28" s="2" customFormat="1" ht="16.55" customHeight="1" thickBot="1" x14ac:dyDescent="0.35">
      <c r="A17" s="23" t="s">
        <v>23</v>
      </c>
      <c r="B17" s="24">
        <v>1</v>
      </c>
      <c r="C17" s="14">
        <v>77.900000000000006</v>
      </c>
      <c r="D17" s="25" t="s">
        <v>10</v>
      </c>
      <c r="E17" s="75"/>
      <c r="F17" s="16">
        <f t="shared" si="0"/>
        <v>0</v>
      </c>
      <c r="G17" s="1"/>
      <c r="I17" s="1"/>
    </row>
    <row r="18" spans="1:28" s="2" customFormat="1" ht="7.55" customHeight="1" thickBot="1" x14ac:dyDescent="0.35">
      <c r="A18" s="26"/>
      <c r="B18" s="27"/>
      <c r="C18" s="28"/>
      <c r="D18" s="29"/>
      <c r="E18" s="29"/>
      <c r="F18" s="28"/>
      <c r="G18" s="1"/>
      <c r="I18" s="1"/>
    </row>
    <row r="19" spans="1:28" s="2" customFormat="1" ht="18.850000000000001" customHeight="1" thickBot="1" x14ac:dyDescent="0.35">
      <c r="A19" s="57" t="s">
        <v>24</v>
      </c>
      <c r="B19" s="58"/>
      <c r="C19" s="58"/>
      <c r="D19" s="59"/>
      <c r="E19" s="52" t="s">
        <v>52</v>
      </c>
      <c r="F19" s="53">
        <f>SUM(F4:F18)</f>
        <v>0</v>
      </c>
      <c r="G19" s="1"/>
      <c r="I19" s="1"/>
    </row>
    <row r="20" spans="1:28" s="2" customFormat="1" ht="18.850000000000001" customHeight="1" thickBot="1" x14ac:dyDescent="0.35">
      <c r="A20" s="30"/>
      <c r="B20" s="27"/>
      <c r="C20" s="28"/>
      <c r="D20" s="31"/>
      <c r="E20" s="31"/>
      <c r="F20" s="28"/>
      <c r="G20" s="1"/>
      <c r="I20" s="1"/>
    </row>
    <row r="21" spans="1:28" ht="25.05" customHeight="1" thickBot="1" x14ac:dyDescent="0.35">
      <c r="A21" s="60" t="s">
        <v>25</v>
      </c>
      <c r="B21" s="61"/>
      <c r="C21" s="61"/>
      <c r="D21" s="61"/>
      <c r="E21" s="61"/>
      <c r="F21" s="62"/>
    </row>
    <row r="22" spans="1:28" ht="33.049999999999997" customHeight="1" thickBot="1" x14ac:dyDescent="0.35">
      <c r="A22" s="32" t="s">
        <v>1</v>
      </c>
      <c r="B22" s="9" t="s">
        <v>48</v>
      </c>
      <c r="C22" s="55" t="s">
        <v>47</v>
      </c>
      <c r="D22" s="56"/>
      <c r="E22" s="10" t="s">
        <v>49</v>
      </c>
      <c r="F22" s="11" t="s">
        <v>50</v>
      </c>
    </row>
    <row r="23" spans="1:28" ht="16.399999999999999" thickBot="1" x14ac:dyDescent="0.35">
      <c r="A23" s="33" t="s">
        <v>26</v>
      </c>
      <c r="B23" s="20">
        <v>1040</v>
      </c>
      <c r="C23" s="14">
        <v>25.97</v>
      </c>
      <c r="D23" s="15" t="s">
        <v>10</v>
      </c>
      <c r="E23" s="75"/>
      <c r="F23" s="16">
        <f t="shared" ref="F23:F41" si="2">B23*E23</f>
        <v>0</v>
      </c>
      <c r="H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5.75" x14ac:dyDescent="0.3">
      <c r="A24" s="34" t="s">
        <v>27</v>
      </c>
      <c r="B24" s="20">
        <v>353</v>
      </c>
      <c r="C24" s="14">
        <v>25.97</v>
      </c>
      <c r="D24" s="19" t="s">
        <v>10</v>
      </c>
      <c r="E24" s="73"/>
      <c r="F24" s="16">
        <f t="shared" si="2"/>
        <v>0</v>
      </c>
      <c r="H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5.75" x14ac:dyDescent="0.3">
      <c r="A25" s="34" t="s">
        <v>28</v>
      </c>
      <c r="B25" s="20">
        <v>146</v>
      </c>
      <c r="C25" s="14">
        <v>32.47</v>
      </c>
      <c r="D25" s="19" t="s">
        <v>10</v>
      </c>
      <c r="E25" s="73"/>
      <c r="F25" s="16">
        <f t="shared" si="2"/>
        <v>0</v>
      </c>
      <c r="H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x14ac:dyDescent="0.3">
      <c r="A26" s="33" t="s">
        <v>29</v>
      </c>
      <c r="B26" s="20">
        <v>3</v>
      </c>
      <c r="C26" s="14">
        <v>103.87</v>
      </c>
      <c r="D26" s="19" t="s">
        <v>10</v>
      </c>
      <c r="E26" s="73"/>
      <c r="F26" s="16">
        <f t="shared" si="2"/>
        <v>0</v>
      </c>
    </row>
    <row r="27" spans="1:28" ht="15.75" x14ac:dyDescent="0.3">
      <c r="A27" s="34" t="s">
        <v>30</v>
      </c>
      <c r="B27" s="20">
        <v>1</v>
      </c>
      <c r="C27" s="14">
        <v>155.81</v>
      </c>
      <c r="D27" s="19" t="s">
        <v>10</v>
      </c>
      <c r="E27" s="73"/>
      <c r="F27" s="16">
        <f t="shared" si="2"/>
        <v>0</v>
      </c>
    </row>
    <row r="28" spans="1:28" ht="15.75" x14ac:dyDescent="0.3">
      <c r="A28" s="34" t="s">
        <v>31</v>
      </c>
      <c r="B28" s="20">
        <v>20619</v>
      </c>
      <c r="C28" s="14">
        <v>2.4900000000000002</v>
      </c>
      <c r="D28" s="19" t="s">
        <v>32</v>
      </c>
      <c r="E28" s="73"/>
      <c r="F28" s="16">
        <f t="shared" si="2"/>
        <v>0</v>
      </c>
      <c r="H28" s="2">
        <v>2393</v>
      </c>
      <c r="I28" s="2">
        <v>10066</v>
      </c>
      <c r="K28" s="2">
        <f>SUM(H28:I28)</f>
        <v>12459</v>
      </c>
      <c r="L28" s="2">
        <f>K28*20%+K28</f>
        <v>14950.8</v>
      </c>
    </row>
    <row r="29" spans="1:28" ht="15.75" x14ac:dyDescent="0.3">
      <c r="A29" s="34" t="s">
        <v>33</v>
      </c>
      <c r="B29" s="20">
        <v>8378</v>
      </c>
      <c r="C29" s="14">
        <v>7.79</v>
      </c>
      <c r="D29" s="19" t="s">
        <v>32</v>
      </c>
      <c r="E29" s="73"/>
      <c r="F29" s="16">
        <f t="shared" si="2"/>
        <v>0</v>
      </c>
      <c r="I29" s="2">
        <v>4600</v>
      </c>
      <c r="K29" s="2">
        <f>SUM(H29:I29)</f>
        <v>4600</v>
      </c>
      <c r="L29" s="2">
        <f>K29*20%+K29</f>
        <v>5520</v>
      </c>
    </row>
    <row r="30" spans="1:28" ht="14.25" customHeight="1" x14ac:dyDescent="0.3">
      <c r="A30" s="33" t="s">
        <v>34</v>
      </c>
      <c r="B30" s="20">
        <v>9</v>
      </c>
      <c r="C30" s="14">
        <v>50.97</v>
      </c>
      <c r="D30" s="19" t="s">
        <v>10</v>
      </c>
      <c r="E30" s="73"/>
      <c r="F30" s="16">
        <f t="shared" si="2"/>
        <v>0</v>
      </c>
      <c r="H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4.25" customHeight="1" x14ac:dyDescent="0.3">
      <c r="A31" s="33" t="s">
        <v>35</v>
      </c>
      <c r="B31" s="20">
        <v>1040</v>
      </c>
      <c r="C31" s="14">
        <v>59.14</v>
      </c>
      <c r="D31" s="19" t="s">
        <v>10</v>
      </c>
      <c r="E31" s="73"/>
      <c r="F31" s="16">
        <f t="shared" si="2"/>
        <v>0</v>
      </c>
      <c r="H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4.25" customHeight="1" x14ac:dyDescent="0.3">
      <c r="A32" s="33" t="s">
        <v>36</v>
      </c>
      <c r="B32" s="20">
        <v>1952</v>
      </c>
      <c r="C32" s="14">
        <v>86.56</v>
      </c>
      <c r="D32" s="19" t="s">
        <v>10</v>
      </c>
      <c r="E32" s="73"/>
      <c r="F32" s="16">
        <f t="shared" si="2"/>
        <v>0</v>
      </c>
      <c r="H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4.25" customHeight="1" x14ac:dyDescent="0.3">
      <c r="A33" s="33" t="s">
        <v>37</v>
      </c>
      <c r="B33" s="20">
        <v>300</v>
      </c>
      <c r="C33" s="14">
        <v>55</v>
      </c>
      <c r="D33" s="19" t="s">
        <v>10</v>
      </c>
      <c r="E33" s="73"/>
      <c r="F33" s="16">
        <f t="shared" si="2"/>
        <v>0</v>
      </c>
      <c r="H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4.25" customHeight="1" x14ac:dyDescent="0.3">
      <c r="A34" s="35" t="s">
        <v>38</v>
      </c>
      <c r="B34" s="20">
        <v>1</v>
      </c>
      <c r="C34" s="14">
        <v>58.62</v>
      </c>
      <c r="D34" s="19" t="s">
        <v>10</v>
      </c>
      <c r="E34" s="73"/>
      <c r="F34" s="16">
        <f t="shared" si="2"/>
        <v>0</v>
      </c>
      <c r="H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4.25" customHeight="1" x14ac:dyDescent="0.3">
      <c r="A35" s="33" t="s">
        <v>39</v>
      </c>
      <c r="B35" s="20">
        <v>1</v>
      </c>
      <c r="C35" s="14">
        <v>71.59</v>
      </c>
      <c r="D35" s="19" t="s">
        <v>10</v>
      </c>
      <c r="E35" s="73"/>
      <c r="F35" s="16">
        <f t="shared" si="2"/>
        <v>0</v>
      </c>
      <c r="H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4.25" customHeight="1" x14ac:dyDescent="0.3">
      <c r="A36" s="33" t="s">
        <v>40</v>
      </c>
      <c r="B36" s="20">
        <v>155</v>
      </c>
      <c r="C36" s="14">
        <v>99.55</v>
      </c>
      <c r="D36" s="19" t="s">
        <v>10</v>
      </c>
      <c r="E36" s="73"/>
      <c r="F36" s="16">
        <f t="shared" si="2"/>
        <v>0</v>
      </c>
      <c r="H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4.25" customHeight="1" x14ac:dyDescent="0.3">
      <c r="A37" s="36" t="s">
        <v>41</v>
      </c>
      <c r="B37" s="20">
        <v>1</v>
      </c>
      <c r="C37" s="14">
        <v>27.42</v>
      </c>
      <c r="D37" s="19" t="s">
        <v>10</v>
      </c>
      <c r="E37" s="73"/>
      <c r="F37" s="16">
        <f t="shared" si="2"/>
        <v>0</v>
      </c>
      <c r="H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4.25" customHeight="1" x14ac:dyDescent="0.3">
      <c r="A38" s="36" t="s">
        <v>42</v>
      </c>
      <c r="B38" s="20">
        <v>68</v>
      </c>
      <c r="C38" s="14">
        <v>34.28</v>
      </c>
      <c r="D38" s="19" t="s">
        <v>10</v>
      </c>
      <c r="E38" s="73"/>
      <c r="F38" s="16">
        <f t="shared" si="2"/>
        <v>0</v>
      </c>
      <c r="H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4.25" customHeight="1" x14ac:dyDescent="0.3">
      <c r="A39" s="36" t="s">
        <v>43</v>
      </c>
      <c r="B39" s="20">
        <v>1</v>
      </c>
      <c r="C39" s="14">
        <v>25.97</v>
      </c>
      <c r="D39" s="19" t="s">
        <v>10</v>
      </c>
      <c r="E39" s="73"/>
      <c r="F39" s="16">
        <f t="shared" si="2"/>
        <v>0</v>
      </c>
      <c r="H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4.25" customHeight="1" x14ac:dyDescent="0.3">
      <c r="A40" s="37" t="s">
        <v>44</v>
      </c>
      <c r="B40" s="38">
        <v>1</v>
      </c>
      <c r="C40" s="14">
        <v>20.77</v>
      </c>
      <c r="D40" s="21" t="s">
        <v>10</v>
      </c>
      <c r="E40" s="73"/>
      <c r="F40" s="16">
        <f t="shared" si="2"/>
        <v>0</v>
      </c>
      <c r="H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4.25" customHeight="1" thickBot="1" x14ac:dyDescent="0.35">
      <c r="A41" s="39" t="s">
        <v>45</v>
      </c>
      <c r="B41" s="24">
        <v>1</v>
      </c>
      <c r="C41" s="14">
        <v>62.32</v>
      </c>
      <c r="D41" s="25" t="s">
        <v>10</v>
      </c>
      <c r="E41" s="73"/>
      <c r="F41" s="16">
        <f t="shared" si="2"/>
        <v>0</v>
      </c>
      <c r="H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9" customHeight="1" thickBot="1" x14ac:dyDescent="0.35">
      <c r="A42" s="40"/>
      <c r="B42" s="27"/>
      <c r="C42" s="28"/>
      <c r="D42" s="31"/>
      <c r="E42" s="31"/>
      <c r="F42" s="28"/>
      <c r="H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8.350000000000001" thickBot="1" x14ac:dyDescent="0.35">
      <c r="A43" s="57" t="s">
        <v>24</v>
      </c>
      <c r="B43" s="58"/>
      <c r="C43" s="58"/>
      <c r="D43" s="59"/>
      <c r="E43" s="52" t="s">
        <v>53</v>
      </c>
      <c r="F43" s="53">
        <f>SUM(F23:F42)</f>
        <v>0</v>
      </c>
    </row>
    <row r="44" spans="1:28" ht="15.75" x14ac:dyDescent="0.3">
      <c r="A44" s="31"/>
      <c r="B44" s="27"/>
      <c r="C44" s="28"/>
      <c r="D44" s="31"/>
      <c r="E44" s="31"/>
      <c r="F44" s="41"/>
      <c r="H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24.75" customHeight="1" thickBot="1" x14ac:dyDescent="0.35">
      <c r="A45" s="31"/>
      <c r="B45" s="27"/>
      <c r="C45" s="28"/>
      <c r="D45" s="31"/>
      <c r="E45" s="31"/>
      <c r="F45" s="41"/>
      <c r="H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23.25" customHeight="1" thickBot="1" x14ac:dyDescent="0.35">
      <c r="A46" s="42" t="s">
        <v>46</v>
      </c>
      <c r="B46" s="43"/>
      <c r="C46" s="44"/>
      <c r="D46" s="44"/>
      <c r="E46" s="44"/>
      <c r="F46" s="45"/>
      <c r="H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45.2" customHeight="1" thickBot="1" x14ac:dyDescent="0.35">
      <c r="A47" s="46" t="s">
        <v>51</v>
      </c>
      <c r="B47" s="64" t="s">
        <v>60</v>
      </c>
      <c r="C47" s="64"/>
      <c r="D47" s="65"/>
      <c r="E47" s="49" t="s">
        <v>55</v>
      </c>
      <c r="F47" s="51">
        <v>255819.35</v>
      </c>
    </row>
    <row r="48" spans="1:28" ht="15.75" x14ac:dyDescent="0.3">
      <c r="A48" s="31"/>
      <c r="B48" s="27"/>
      <c r="C48" s="28"/>
      <c r="D48" s="31"/>
      <c r="E48" s="31"/>
      <c r="F48" s="41"/>
      <c r="H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25.55" customHeight="1" thickBot="1" x14ac:dyDescent="0.35">
      <c r="A49" s="31"/>
      <c r="B49" s="27"/>
      <c r="C49" s="28"/>
      <c r="D49" s="31"/>
      <c r="E49" s="31"/>
      <c r="F49" s="41"/>
      <c r="H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44.55" customHeight="1" thickBot="1" x14ac:dyDescent="0.35">
      <c r="A50" s="66" t="s">
        <v>54</v>
      </c>
      <c r="B50" s="67"/>
      <c r="C50" s="67"/>
      <c r="D50" s="67"/>
      <c r="E50" s="68"/>
      <c r="F50" s="51">
        <f>SUM(F47,F43,F19)</f>
        <v>255819.35</v>
      </c>
    </row>
    <row r="52" spans="1:28" x14ac:dyDescent="0.3">
      <c r="H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24.9" x14ac:dyDescent="0.3">
      <c r="A53" s="50" t="s">
        <v>56</v>
      </c>
      <c r="F53" s="6"/>
      <c r="H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x14ac:dyDescent="0.3">
      <c r="B54" s="76" t="s">
        <v>57</v>
      </c>
      <c r="C54" s="76"/>
      <c r="D54" s="76"/>
      <c r="E54" s="76"/>
      <c r="F54" s="76"/>
    </row>
    <row r="55" spans="1:28" x14ac:dyDescent="0.3">
      <c r="B55" s="76"/>
      <c r="C55" s="76"/>
      <c r="D55" s="76"/>
      <c r="E55" s="76"/>
      <c r="F55" s="76"/>
    </row>
    <row r="56" spans="1:28" x14ac:dyDescent="0.3">
      <c r="B56" s="76"/>
      <c r="C56" s="76"/>
      <c r="D56" s="76"/>
      <c r="E56" s="76"/>
      <c r="F56" s="76"/>
    </row>
    <row r="57" spans="1:28" x14ac:dyDescent="0.3">
      <c r="B57" s="76"/>
      <c r="C57" s="76"/>
      <c r="D57" s="76"/>
      <c r="E57" s="76"/>
      <c r="F57" s="76"/>
      <c r="H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x14ac:dyDescent="0.3">
      <c r="B58" s="77"/>
      <c r="C58" s="78"/>
      <c r="D58" s="79"/>
      <c r="E58" s="79"/>
      <c r="F58" s="78"/>
    </row>
  </sheetData>
  <sheetProtection algorithmName="SHA-512" hashValue="G9CcOwG2CraHV7ABqe4alLTEzFs31DqqRVoHssSpxFjmIX+IcP2gkkpOpT43hifysUYbJwYSnQBYTC2V0I8htg==" saltValue="iC51ZpCqwzLVoZZsrU/6pg==" spinCount="100000" sheet="1" objects="1" scenarios="1"/>
  <mergeCells count="12">
    <mergeCell ref="B57:F57"/>
    <mergeCell ref="A43:D43"/>
    <mergeCell ref="A1:F1"/>
    <mergeCell ref="B47:D47"/>
    <mergeCell ref="A50:E50"/>
    <mergeCell ref="B54:F56"/>
    <mergeCell ref="A2:F2"/>
    <mergeCell ref="M2:T2"/>
    <mergeCell ref="C3:D3"/>
    <mergeCell ref="A19:D19"/>
    <mergeCell ref="A21:F21"/>
    <mergeCell ref="C22:D22"/>
  </mergeCells>
  <pageMargins left="0.70866141732283472" right="0.70866141732283472" top="0.74803149606299213" bottom="0.74803149606299213" header="0.31496062992125984" footer="0.31496062992125984"/>
  <pageSetup paperSize="9" scale="61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Total Lote 2</vt:lpstr>
      <vt:lpstr>'Total Lote 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2024-01-18T12:18:15Z</cp:lastPrinted>
  <dcterms:created xsi:type="dcterms:W3CDTF">2024-01-18T12:00:00Z</dcterms:created>
  <dcterms:modified xsi:type="dcterms:W3CDTF">2024-01-30T12:19:59Z</dcterms:modified>
</cp:coreProperties>
</file>