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Y:\2024\24-048 Equipamiento hostelería BB-JJ\4.Perfil del Contratante y Anuncio\"/>
    </mc:Choice>
  </mc:AlternateContent>
  <xr:revisionPtr revIDLastSave="0" documentId="13_ncr:1_{C2F71D38-49D7-4985-8FE9-E6A416481ECF}" xr6:coauthVersionLast="47" xr6:coauthVersionMax="47" xr10:uidLastSave="{00000000-0000-0000-0000-000000000000}"/>
  <bookViews>
    <workbookView xWindow="-110" yWindow="-110" windowWidth="34620" windowHeight="13900" xr2:uid="{99155E67-80C1-499C-B480-112BDBA67B5D}"/>
  </bookViews>
  <sheets>
    <sheet name="LOTE 2" sheetId="1" r:id="rId1"/>
  </sheets>
  <definedNames>
    <definedName name="_xlnm._FilterDatabase" localSheetId="0" hidden="1">'LOTE 2'!$A$7:$Y$172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32" i="1" l="1"/>
  <c r="C56" i="1"/>
  <c r="C8" i="1"/>
  <c r="AE123" i="1" l="1"/>
  <c r="AE145" i="1"/>
  <c r="C145" i="1"/>
  <c r="AE154" i="1"/>
  <c r="AE152" i="1"/>
  <c r="C152" i="1"/>
  <c r="AE151" i="1"/>
  <c r="C151" i="1"/>
  <c r="AE94" i="1"/>
  <c r="AE95" i="1"/>
  <c r="AE96" i="1"/>
  <c r="AE93" i="1"/>
  <c r="AE92" i="1"/>
  <c r="AE91" i="1"/>
  <c r="AE129" i="1"/>
  <c r="C129" i="1"/>
  <c r="AE127" i="1"/>
  <c r="C127" i="1"/>
  <c r="AE126" i="1"/>
  <c r="C126" i="1"/>
  <c r="AE102" i="1"/>
  <c r="C102" i="1"/>
  <c r="AE101" i="1"/>
  <c r="C101" i="1"/>
  <c r="AE100" i="1"/>
  <c r="C100" i="1"/>
  <c r="AE99" i="1"/>
  <c r="C99" i="1"/>
  <c r="AE98" i="1"/>
  <c r="C98" i="1"/>
  <c r="AE118" i="1"/>
  <c r="AB115" i="1"/>
  <c r="AE49" i="1"/>
  <c r="AE45" i="1"/>
  <c r="AE72" i="1"/>
  <c r="AE80" i="1"/>
  <c r="AE79" i="1"/>
  <c r="AE75" i="1"/>
  <c r="C75" i="1"/>
  <c r="AE73" i="1"/>
  <c r="C73" i="1"/>
  <c r="AE63" i="1"/>
  <c r="AE60" i="1"/>
  <c r="AE58" i="1"/>
  <c r="AE56" i="1"/>
  <c r="AE70" i="1"/>
  <c r="C70" i="1"/>
  <c r="AE15" i="1"/>
  <c r="AB144" i="1"/>
  <c r="C144" i="1"/>
  <c r="AB153" i="1"/>
  <c r="C153" i="1"/>
  <c r="AB154" i="1"/>
  <c r="AB150" i="1"/>
  <c r="C150" i="1"/>
  <c r="AB117" i="1"/>
  <c r="C117" i="1"/>
  <c r="V118" i="1"/>
  <c r="AB103" i="1"/>
  <c r="AB97" i="1"/>
  <c r="AB96" i="1"/>
  <c r="AB95" i="1"/>
  <c r="AB94" i="1"/>
  <c r="AB93" i="1"/>
  <c r="AB92" i="1"/>
  <c r="AB91" i="1"/>
  <c r="AB90" i="1"/>
  <c r="Y104" i="1"/>
  <c r="V104" i="1"/>
  <c r="C103" i="1"/>
  <c r="C97" i="1"/>
  <c r="C96" i="1"/>
  <c r="C95" i="1"/>
  <c r="C94" i="1"/>
  <c r="C93" i="1"/>
  <c r="C92" i="1"/>
  <c r="C91" i="1"/>
  <c r="C90" i="1"/>
  <c r="AB79" i="1"/>
  <c r="AB80" i="1"/>
  <c r="AB72" i="1"/>
  <c r="AB63" i="1"/>
  <c r="AB78" i="1"/>
  <c r="C78" i="1"/>
  <c r="AB65" i="1"/>
  <c r="AB66" i="1"/>
  <c r="AB60" i="1"/>
  <c r="AB59" i="1"/>
  <c r="C59" i="1"/>
  <c r="AB69" i="1"/>
  <c r="AB56" i="1"/>
  <c r="AB49" i="1"/>
  <c r="AB46" i="1"/>
  <c r="AB37" i="1"/>
  <c r="AB31" i="1"/>
  <c r="AB26" i="1"/>
  <c r="AB23" i="1"/>
  <c r="AE156" i="1" l="1"/>
  <c r="AE130" i="1"/>
  <c r="AE104" i="1"/>
  <c r="AB38" i="1"/>
  <c r="AB118" i="1"/>
  <c r="AB104" i="1"/>
  <c r="C69" i="1"/>
  <c r="C31" i="1"/>
  <c r="C26" i="1"/>
  <c r="AE84" i="1"/>
  <c r="AB156" i="1"/>
  <c r="AB84" i="1"/>
  <c r="Y143" i="1"/>
  <c r="C143" i="1"/>
  <c r="C154" i="1"/>
  <c r="Y154" i="1"/>
  <c r="Y149" i="1"/>
  <c r="C149" i="1"/>
  <c r="Y116" i="1"/>
  <c r="C116" i="1"/>
  <c r="Y115" i="1"/>
  <c r="C115" i="1"/>
  <c r="Y72" i="1"/>
  <c r="C72" i="1"/>
  <c r="Y80" i="1"/>
  <c r="C80" i="1"/>
  <c r="Y79" i="1"/>
  <c r="Y63" i="1"/>
  <c r="C63" i="1"/>
  <c r="Y60" i="1"/>
  <c r="C60" i="1"/>
  <c r="Y58" i="1"/>
  <c r="C58" i="1"/>
  <c r="Y56" i="1"/>
  <c r="Y77" i="1"/>
  <c r="Y49" i="1"/>
  <c r="Y18" i="1"/>
  <c r="C18" i="1"/>
  <c r="Y17" i="1"/>
  <c r="C29" i="1"/>
  <c r="C28" i="1"/>
  <c r="C27" i="1"/>
  <c r="C25" i="1"/>
  <c r="C24" i="1"/>
  <c r="C23" i="1"/>
  <c r="C22" i="1"/>
  <c r="C21" i="1"/>
  <c r="C20" i="1"/>
  <c r="C19" i="1"/>
  <c r="C17" i="1"/>
  <c r="Y29" i="1"/>
  <c r="Y20" i="1"/>
  <c r="Y16" i="1"/>
  <c r="C16" i="1"/>
  <c r="Y21" i="1"/>
  <c r="Y19" i="1"/>
  <c r="Y14" i="1"/>
  <c r="C14" i="1"/>
  <c r="Y13" i="1"/>
  <c r="C13" i="1"/>
  <c r="C30" i="1"/>
  <c r="Y30" i="1"/>
  <c r="Y15" i="1"/>
  <c r="Y37" i="1"/>
  <c r="C37" i="1"/>
  <c r="Y12" i="1"/>
  <c r="C12" i="1"/>
  <c r="Y23" i="1"/>
  <c r="Y118" i="1" l="1"/>
  <c r="AE38" i="1"/>
  <c r="Y156" i="1"/>
  <c r="C77" i="1"/>
  <c r="Y38" i="1"/>
  <c r="Y84" i="1"/>
  <c r="C155" i="1"/>
  <c r="C148" i="1"/>
  <c r="C147" i="1"/>
  <c r="V147" i="1"/>
  <c r="V155" i="1"/>
  <c r="V141" i="1"/>
  <c r="V132" i="1"/>
  <c r="V124" i="1"/>
  <c r="C124" i="1"/>
  <c r="V123" i="1"/>
  <c r="C123" i="1"/>
  <c r="V120" i="1"/>
  <c r="C120" i="1"/>
  <c r="V68" i="1"/>
  <c r="C68" i="1"/>
  <c r="C76" i="1"/>
  <c r="V76" i="1"/>
  <c r="C83" i="1"/>
  <c r="C82" i="1"/>
  <c r="V83" i="1"/>
  <c r="V82" i="1"/>
  <c r="V50" i="1"/>
  <c r="V47" i="1"/>
  <c r="V41" i="1"/>
  <c r="V40" i="1"/>
  <c r="V33" i="1"/>
  <c r="V32" i="1"/>
  <c r="C33" i="1"/>
  <c r="C32" i="1"/>
  <c r="V15" i="1"/>
  <c r="C15" i="1"/>
  <c r="V148" i="1"/>
  <c r="V138" i="1"/>
  <c r="V137" i="1"/>
  <c r="V134" i="1"/>
  <c r="V128" i="1"/>
  <c r="V81" i="1"/>
  <c r="V79" i="1"/>
  <c r="V71" i="1"/>
  <c r="V66" i="1"/>
  <c r="V64" i="1"/>
  <c r="V62" i="1"/>
  <c r="V61" i="1"/>
  <c r="V57" i="1"/>
  <c r="V55" i="1"/>
  <c r="V54" i="1"/>
  <c r="V53" i="1"/>
  <c r="V35" i="1"/>
  <c r="V34" i="1"/>
  <c r="V25" i="1"/>
  <c r="V24" i="1"/>
  <c r="V23" i="1"/>
  <c r="V22" i="1"/>
  <c r="S148" i="1"/>
  <c r="S146" i="1"/>
  <c r="S141" i="1"/>
  <c r="V130" i="1" l="1"/>
  <c r="V156" i="1"/>
  <c r="V139" i="1"/>
  <c r="S156" i="1"/>
  <c r="V84" i="1"/>
  <c r="V38" i="1"/>
  <c r="S36" i="1"/>
  <c r="S114" i="1"/>
  <c r="S113" i="1"/>
  <c r="S112" i="1"/>
  <c r="S111" i="1"/>
  <c r="S110" i="1"/>
  <c r="S109" i="1"/>
  <c r="S108" i="1"/>
  <c r="S107" i="1"/>
  <c r="S106" i="1"/>
  <c r="S89" i="1"/>
  <c r="S88" i="1"/>
  <c r="S87" i="1"/>
  <c r="S86" i="1"/>
  <c r="S81" i="1"/>
  <c r="S79" i="1"/>
  <c r="S74" i="1"/>
  <c r="S71" i="1"/>
  <c r="S67" i="1"/>
  <c r="S66" i="1"/>
  <c r="S65" i="1"/>
  <c r="S64" i="1"/>
  <c r="S62" i="1"/>
  <c r="S61" i="1"/>
  <c r="S57" i="1"/>
  <c r="S55" i="1"/>
  <c r="S54" i="1"/>
  <c r="S53" i="1"/>
  <c r="S42" i="1"/>
  <c r="S35" i="1"/>
  <c r="S34" i="1"/>
  <c r="S28" i="1"/>
  <c r="S27" i="1"/>
  <c r="S23" i="1"/>
  <c r="S22" i="1"/>
  <c r="C142" i="1"/>
  <c r="P142" i="1"/>
  <c r="P138" i="1"/>
  <c r="P137" i="1"/>
  <c r="P136" i="1"/>
  <c r="P135" i="1"/>
  <c r="P134" i="1"/>
  <c r="P133" i="1"/>
  <c r="C138" i="1"/>
  <c r="C137" i="1"/>
  <c r="C136" i="1"/>
  <c r="C135" i="1"/>
  <c r="C134" i="1"/>
  <c r="C133" i="1"/>
  <c r="P128" i="1"/>
  <c r="P125" i="1"/>
  <c r="P122" i="1"/>
  <c r="P121" i="1"/>
  <c r="C125" i="1"/>
  <c r="C128" i="1"/>
  <c r="C122" i="1"/>
  <c r="C121" i="1"/>
  <c r="P148" i="1"/>
  <c r="P146" i="1"/>
  <c r="P114" i="1"/>
  <c r="P113" i="1"/>
  <c r="P112" i="1"/>
  <c r="P111" i="1"/>
  <c r="P110" i="1"/>
  <c r="P109" i="1"/>
  <c r="P108" i="1"/>
  <c r="P107" i="1"/>
  <c r="P106" i="1"/>
  <c r="P89" i="1"/>
  <c r="P88" i="1"/>
  <c r="P87" i="1"/>
  <c r="P86" i="1"/>
  <c r="P81" i="1"/>
  <c r="P79" i="1"/>
  <c r="P74" i="1"/>
  <c r="P71" i="1"/>
  <c r="P67" i="1"/>
  <c r="P66" i="1"/>
  <c r="P65" i="1"/>
  <c r="P64" i="1"/>
  <c r="P62" i="1"/>
  <c r="P61" i="1"/>
  <c r="P57" i="1"/>
  <c r="P55" i="1"/>
  <c r="P54" i="1"/>
  <c r="P53" i="1"/>
  <c r="P42" i="1"/>
  <c r="P35" i="1"/>
  <c r="P34" i="1"/>
  <c r="P28" i="1"/>
  <c r="P27" i="1"/>
  <c r="P25" i="1"/>
  <c r="P24" i="1"/>
  <c r="P23" i="1"/>
  <c r="P22" i="1"/>
  <c r="M148" i="1"/>
  <c r="M146" i="1"/>
  <c r="M141" i="1"/>
  <c r="M114" i="1"/>
  <c r="M113" i="1"/>
  <c r="M112" i="1"/>
  <c r="M111" i="1"/>
  <c r="M110" i="1"/>
  <c r="M109" i="1"/>
  <c r="M108" i="1"/>
  <c r="M107" i="1"/>
  <c r="M106" i="1"/>
  <c r="M89" i="1"/>
  <c r="M88" i="1"/>
  <c r="M87" i="1"/>
  <c r="M86" i="1"/>
  <c r="M81" i="1"/>
  <c r="M79" i="1"/>
  <c r="M74" i="1"/>
  <c r="M71" i="1"/>
  <c r="M67" i="1"/>
  <c r="M66" i="1"/>
  <c r="M65" i="1"/>
  <c r="M64" i="1"/>
  <c r="M62" i="1"/>
  <c r="M61" i="1"/>
  <c r="M57" i="1"/>
  <c r="M55" i="1"/>
  <c r="M54" i="1"/>
  <c r="M53" i="1"/>
  <c r="M42" i="1"/>
  <c r="M35" i="1"/>
  <c r="M34" i="1"/>
  <c r="M28" i="1"/>
  <c r="M27" i="1"/>
  <c r="M25" i="1"/>
  <c r="M24" i="1"/>
  <c r="M23" i="1"/>
  <c r="M22" i="1"/>
  <c r="J148" i="1"/>
  <c r="J146" i="1"/>
  <c r="J141" i="1"/>
  <c r="J114" i="1"/>
  <c r="J113" i="1"/>
  <c r="J112" i="1"/>
  <c r="J111" i="1"/>
  <c r="J110" i="1"/>
  <c r="J109" i="1"/>
  <c r="J108" i="1"/>
  <c r="J107" i="1"/>
  <c r="J106" i="1"/>
  <c r="J88" i="1"/>
  <c r="J81" i="1"/>
  <c r="J79" i="1"/>
  <c r="J74" i="1"/>
  <c r="J71" i="1"/>
  <c r="J67" i="1"/>
  <c r="J35" i="1"/>
  <c r="J34" i="1"/>
  <c r="J28" i="1"/>
  <c r="J27" i="1"/>
  <c r="J25" i="1"/>
  <c r="J23" i="1"/>
  <c r="G148" i="1"/>
  <c r="G146" i="1"/>
  <c r="G141" i="1"/>
  <c r="C146" i="1"/>
  <c r="C141" i="1"/>
  <c r="G114" i="1"/>
  <c r="G113" i="1"/>
  <c r="G112" i="1"/>
  <c r="G111" i="1"/>
  <c r="G110" i="1"/>
  <c r="G109" i="1"/>
  <c r="G108" i="1"/>
  <c r="G107" i="1"/>
  <c r="G106" i="1"/>
  <c r="C114" i="1"/>
  <c r="C113" i="1"/>
  <c r="C112" i="1"/>
  <c r="C111" i="1"/>
  <c r="C110" i="1"/>
  <c r="C109" i="1"/>
  <c r="C108" i="1"/>
  <c r="C107" i="1"/>
  <c r="C106" i="1"/>
  <c r="G88" i="1"/>
  <c r="C89" i="1"/>
  <c r="C88" i="1"/>
  <c r="C87" i="1"/>
  <c r="C86" i="1"/>
  <c r="G81" i="1"/>
  <c r="G79" i="1"/>
  <c r="G74" i="1"/>
  <c r="G71" i="1"/>
  <c r="G67" i="1"/>
  <c r="C81" i="1"/>
  <c r="C79" i="1"/>
  <c r="C74" i="1"/>
  <c r="C71" i="1"/>
  <c r="C67" i="1"/>
  <c r="G42" i="1"/>
  <c r="G34" i="1"/>
  <c r="G28" i="1"/>
  <c r="G27" i="1"/>
  <c r="G23" i="1"/>
  <c r="G22" i="1"/>
  <c r="P130" i="1" l="1"/>
  <c r="Y43" i="1"/>
  <c r="AE43" i="1"/>
  <c r="AB48" i="1"/>
  <c r="AB51" i="1" s="1"/>
  <c r="AB157" i="1" s="1"/>
  <c r="AE48" i="1"/>
  <c r="S104" i="1"/>
  <c r="G118" i="1"/>
  <c r="P118" i="1"/>
  <c r="S118" i="1"/>
  <c r="J118" i="1"/>
  <c r="M118" i="1"/>
  <c r="P104" i="1"/>
  <c r="M104" i="1"/>
  <c r="Y48" i="1"/>
  <c r="S44" i="1"/>
  <c r="Y44" i="1"/>
  <c r="S38" i="1"/>
  <c r="G44" i="1"/>
  <c r="P156" i="1"/>
  <c r="G43" i="1"/>
  <c r="G48" i="1"/>
  <c r="V48" i="1"/>
  <c r="V51" i="1" s="1"/>
  <c r="V157" i="1" s="1"/>
  <c r="J156" i="1"/>
  <c r="S43" i="1"/>
  <c r="S48" i="1"/>
  <c r="S84" i="1"/>
  <c r="P139" i="1"/>
  <c r="M44" i="1"/>
  <c r="P38" i="1"/>
  <c r="J43" i="1"/>
  <c r="M48" i="1"/>
  <c r="P43" i="1"/>
  <c r="M84" i="1"/>
  <c r="P44" i="1"/>
  <c r="P48" i="1"/>
  <c r="M43" i="1"/>
  <c r="M156" i="1"/>
  <c r="P84" i="1"/>
  <c r="G156" i="1"/>
  <c r="C66" i="1"/>
  <c r="C65" i="1"/>
  <c r="C64" i="1"/>
  <c r="C62" i="1"/>
  <c r="C61" i="1"/>
  <c r="C57" i="1"/>
  <c r="C55" i="1"/>
  <c r="C54" i="1"/>
  <c r="C53" i="1"/>
  <c r="C34" i="1"/>
  <c r="C35" i="1"/>
  <c r="C36" i="1"/>
  <c r="G24" i="1"/>
  <c r="J24" i="1"/>
  <c r="G25" i="1"/>
  <c r="G35" i="1"/>
  <c r="G36" i="1"/>
  <c r="J36" i="1"/>
  <c r="J42" i="1"/>
  <c r="J44" i="1"/>
  <c r="AE51" i="1" l="1"/>
  <c r="Y51" i="1"/>
  <c r="Y157" i="1" s="1"/>
  <c r="G51" i="1"/>
  <c r="S51" i="1"/>
  <c r="S157" i="1" s="1"/>
  <c r="P51" i="1"/>
  <c r="P157" i="1" s="1"/>
  <c r="M51" i="1"/>
  <c r="G38" i="1"/>
  <c r="M38" i="1"/>
  <c r="J48" i="1"/>
  <c r="J51" i="1" s="1"/>
  <c r="J87" i="1"/>
  <c r="J66" i="1"/>
  <c r="J65" i="1"/>
  <c r="J64" i="1"/>
  <c r="J62" i="1"/>
  <c r="J61" i="1"/>
  <c r="G57" i="1"/>
  <c r="J55" i="1"/>
  <c r="J54" i="1"/>
  <c r="J53" i="1"/>
  <c r="M157" i="1" l="1"/>
  <c r="J57" i="1"/>
  <c r="J84" i="1" s="1"/>
  <c r="G87" i="1"/>
  <c r="G66" i="1"/>
  <c r="G89" i="1"/>
  <c r="G86" i="1"/>
  <c r="J86" i="1"/>
  <c r="G53" i="1"/>
  <c r="G54" i="1"/>
  <c r="J89" i="1"/>
  <c r="G55" i="1"/>
  <c r="G61" i="1"/>
  <c r="G62" i="1"/>
  <c r="G64" i="1"/>
  <c r="G65" i="1"/>
  <c r="G104" i="1" l="1"/>
  <c r="J104" i="1"/>
  <c r="G84" i="1"/>
  <c r="G157" i="1" l="1"/>
  <c r="J22" i="1"/>
  <c r="J38" i="1" l="1"/>
  <c r="J157" i="1" s="1"/>
  <c r="AE157" i="1" l="1"/>
  <c r="C7" i="1" s="1"/>
  <c r="C47" i="1"/>
  <c r="C48" i="1"/>
  <c r="C42" i="1"/>
  <c r="C46" i="1"/>
  <c r="C40" i="1"/>
  <c r="C43" i="1"/>
  <c r="C49" i="1"/>
  <c r="C41" i="1"/>
  <c r="C45" i="1"/>
  <c r="C44" i="1"/>
  <c r="C50" i="1"/>
</calcChain>
</file>

<file path=xl/sharedStrings.xml><?xml version="1.0" encoding="utf-8"?>
<sst xmlns="http://schemas.openxmlformats.org/spreadsheetml/2006/main" count="551" uniqueCount="283">
  <si>
    <t>PULSADOR DE RODILLA</t>
  </si>
  <si>
    <t>MICROONDAS INDUSTRIAL</t>
  </si>
  <si>
    <t>HORNO MERRYCHEFF EIKON E2</t>
  </si>
  <si>
    <t>EXPRIMIDOR AUTOMÁTICO</t>
  </si>
  <si>
    <t>VARIOS</t>
  </si>
  <si>
    <t>TOTAL VARIOS</t>
  </si>
  <si>
    <t>TOTAL LOCAL</t>
  </si>
  <si>
    <t xml:space="preserve">16.01.01     </t>
  </si>
  <si>
    <t xml:space="preserve">16.01.02     </t>
  </si>
  <si>
    <t>16.01.05</t>
  </si>
  <si>
    <t>16.01.06</t>
  </si>
  <si>
    <t>UNIDADES</t>
  </si>
  <si>
    <t xml:space="preserve">16.01.03     </t>
  </si>
  <si>
    <t xml:space="preserve">16.01.04     </t>
  </si>
  <si>
    <t xml:space="preserve">16.01.05     </t>
  </si>
  <si>
    <t xml:space="preserve">16.01.07     </t>
  </si>
  <si>
    <t>VITRINA EXPOSITORA AUTOSERVICIO</t>
  </si>
  <si>
    <t>RENOVACION DE EQUIPAMIENTO  EN BACK OFFICE</t>
  </si>
  <si>
    <t>TOTAL DE CONTRATO</t>
  </si>
  <si>
    <t>BOTELLERO SNK 150 INOX</t>
  </si>
  <si>
    <t>MESA FREGADERO MURAL</t>
  </si>
  <si>
    <t>DESCRIPCIÓN</t>
  </si>
  <si>
    <t>Nº PARTIDA</t>
  </si>
  <si>
    <t>IMPORTE UNITARIO MAXIMO</t>
  </si>
  <si>
    <t>IMPORTE UNITARIO OFERTADO</t>
  </si>
  <si>
    <t>LÍMITE MÁXIMO UNITARIO</t>
  </si>
  <si>
    <t>FREIDORA A GAS DOBLE 12+12L.</t>
  </si>
  <si>
    <t>HORNO MIXTO GAS</t>
  </si>
  <si>
    <t>TREN DE LAVADO</t>
  </si>
  <si>
    <t>LAVAVAJILLAS CON CUPULA</t>
  </si>
  <si>
    <t>MESA TRABAJO BAJA  ACERO INOX 70X90</t>
  </si>
  <si>
    <t>MESA TRABAJO ACERO INOX 90X65</t>
  </si>
  <si>
    <t>FABRICADOR HIELO 600x610x744mm</t>
  </si>
  <si>
    <t>REUBICACIONES</t>
  </si>
  <si>
    <t>NUEVO SUELO EN CAMARAS FRIGORIFICAS</t>
  </si>
  <si>
    <t xml:space="preserve">16.01.06     </t>
  </si>
  <si>
    <t xml:space="preserve">16.01.08     </t>
  </si>
  <si>
    <t xml:space="preserve">16.01.09     </t>
  </si>
  <si>
    <t>Pab 03 Sabatini</t>
  </si>
  <si>
    <t>ARMARIO FRIGORIFICO GASTRONORM</t>
  </si>
  <si>
    <t>01.01.01</t>
  </si>
  <si>
    <t>BARRA 1</t>
  </si>
  <si>
    <t>NEVERA EXPOSITORA MURAL NEGRA</t>
  </si>
  <si>
    <t>TOTAL BARRA 1</t>
  </si>
  <si>
    <t>TOTAL RENOVACION DE EQUIPAMIENTO  EN BACK OFFICE</t>
  </si>
  <si>
    <t>PLACA CALIENTE DE CRISTAL TEMPLADO</t>
  </si>
  <si>
    <t>CUBA BAÑO MARÍA 6X</t>
  </si>
  <si>
    <t>CUBA FRIA VENTILADA 4 GN 1/1</t>
  </si>
  <si>
    <t xml:space="preserve">16.02.01     </t>
  </si>
  <si>
    <t xml:space="preserve">16.02.02     </t>
  </si>
  <si>
    <t xml:space="preserve">16.02.03     </t>
  </si>
  <si>
    <t xml:space="preserve">16.02.04    </t>
  </si>
  <si>
    <t xml:space="preserve">16.02.05  </t>
  </si>
  <si>
    <t>TOTAL TRAS BARRA 1</t>
  </si>
  <si>
    <t xml:space="preserve">16.03.01     </t>
  </si>
  <si>
    <t xml:space="preserve">16.03.02     </t>
  </si>
  <si>
    <t xml:space="preserve">16.03.03    </t>
  </si>
  <si>
    <t xml:space="preserve">16.03.04     </t>
  </si>
  <si>
    <t xml:space="preserve">16.03.05     </t>
  </si>
  <si>
    <t xml:space="preserve">16.03.06     </t>
  </si>
  <si>
    <t xml:space="preserve">16.03.07     </t>
  </si>
  <si>
    <t xml:space="preserve">16.03.08     </t>
  </si>
  <si>
    <t xml:space="preserve">16.03.09     </t>
  </si>
  <si>
    <t>16.03.10</t>
  </si>
  <si>
    <t>16.03.11</t>
  </si>
  <si>
    <t xml:space="preserve">16.03.12     </t>
  </si>
  <si>
    <t>16.03.13</t>
  </si>
  <si>
    <t xml:space="preserve">16.03.14   </t>
  </si>
  <si>
    <t>MESA FREGADERO MURAL 3182x700x900 mm.</t>
  </si>
  <si>
    <t>GRIGO MONOMANDO GERONTOLOGICO</t>
  </si>
  <si>
    <t>CAÑO DE CUELLO DE CISCE</t>
  </si>
  <si>
    <t>FABRICADOR DE HIELO 1250x620x870mm</t>
  </si>
  <si>
    <t>ARMARIO FRIGORÍFICO, GASTRONORM 2/1</t>
  </si>
  <si>
    <t>CARRO CALIENTE 90º HUMEDAD CON RUEDAS</t>
  </si>
  <si>
    <t>MESA FREGADERO MURAL 1800x700x900 mm.</t>
  </si>
  <si>
    <t>HORNO MERRYCHEFF</t>
  </si>
  <si>
    <t>SOTABANCO CAFETERO 4262x700x900 mm.</t>
  </si>
  <si>
    <t>REFRIGERADOR VERTICAL 600x590x855 mm</t>
  </si>
  <si>
    <t>TOTAL BARRA 2 (PASE CALIENTE)</t>
  </si>
  <si>
    <t>16.04.01</t>
  </si>
  <si>
    <t>16.04.02</t>
  </si>
  <si>
    <t>16.04.03</t>
  </si>
  <si>
    <t>16.04.04</t>
  </si>
  <si>
    <t>MESA FREGADERO MURAL 3000x750x850 mm</t>
  </si>
  <si>
    <t>LAMPARA MANTENEDORA EXTENSIBLE COBRE</t>
  </si>
  <si>
    <t>ESTANTE SUPERIOR SOBREMESA</t>
  </si>
  <si>
    <t>PANTALLA CON LUZ HALÓGENA Y CALOR CON RESISTENCIA CERÁMICA</t>
  </si>
  <si>
    <t>TOTAL TRAS BARRA 2 (PASE CALIENTE)</t>
  </si>
  <si>
    <t xml:space="preserve">16.05.01     </t>
  </si>
  <si>
    <t xml:space="preserve">16.05.02     </t>
  </si>
  <si>
    <t xml:space="preserve">16.05.03    </t>
  </si>
  <si>
    <t xml:space="preserve">16.05.04     </t>
  </si>
  <si>
    <t xml:space="preserve">16.05.05     </t>
  </si>
  <si>
    <t xml:space="preserve">16.05.06     </t>
  </si>
  <si>
    <t xml:space="preserve">16.05.07     </t>
  </si>
  <si>
    <t xml:space="preserve">16.05.08     </t>
  </si>
  <si>
    <t xml:space="preserve">16.05.09     </t>
  </si>
  <si>
    <t>CAMPANA EXTRACTORA MURAL COMPENSADA</t>
  </si>
  <si>
    <t>SISTEMA EXTINCIÓN INCENDIOS CAMPANA CON LEGALIZACIÓN</t>
  </si>
  <si>
    <t>CONGELADOR VERTICAL CON CESTAS 600x585x855 mm</t>
  </si>
  <si>
    <t>MESA DE TRABAJO MURAL 1270x730x850 mm.</t>
  </si>
  <si>
    <t>MANTENEDOR DE FRITOS INFRARROJOS</t>
  </si>
  <si>
    <t>FRIGORÍFICO BAJO COCINA CON CAJONES</t>
  </si>
  <si>
    <t>FREIDORA ELECTRICA TOP 12 Lts</t>
  </si>
  <si>
    <t>FRY TOP ELECTRICO PLACA LISA CROMADA</t>
  </si>
  <si>
    <t>MONTAJE DE CONJUNTO DE EQUIPAMIENTO INDUSTRIAL</t>
  </si>
  <si>
    <t>MUEBLE BARRA ACERO INOX</t>
  </si>
  <si>
    <t>Pab 05 Capricho</t>
  </si>
  <si>
    <t>16.06.01</t>
  </si>
  <si>
    <t>16.06.02</t>
  </si>
  <si>
    <t>16.06.03</t>
  </si>
  <si>
    <t>Pab 07 San Isidro</t>
  </si>
  <si>
    <t>Pab 04 Botánico</t>
  </si>
  <si>
    <t>TOTAL BARRA TERRAZA</t>
  </si>
  <si>
    <t xml:space="preserve">16.06.01     </t>
  </si>
  <si>
    <t xml:space="preserve">16.06.03    </t>
  </si>
  <si>
    <t xml:space="preserve">16.06.04    </t>
  </si>
  <si>
    <t>MESA FREGADERO MURAL1500x600x850 mm</t>
  </si>
  <si>
    <t>VITRINA LOGIC TAPAS</t>
  </si>
  <si>
    <t>FABRICADOR DE HIELO 600x610x744 mm</t>
  </si>
  <si>
    <t>TOTAL TRAS BARRA TERRAZA</t>
  </si>
  <si>
    <t xml:space="preserve">16.07.01     </t>
  </si>
  <si>
    <t>16.07.02</t>
  </si>
  <si>
    <t>16.07.03</t>
  </si>
  <si>
    <t xml:space="preserve">16.07.04     </t>
  </si>
  <si>
    <t xml:space="preserve">16.07.05    </t>
  </si>
  <si>
    <t xml:space="preserve">16.07.06    </t>
  </si>
  <si>
    <t>SOTABANCO CAFETERO 2150x700x900 mm.</t>
  </si>
  <si>
    <t>MESA DE TRABAJO MURAL 2150x500x950 mm.</t>
  </si>
  <si>
    <t>MESA LAVAMANOS  MURAL 2150x700x900 mm.</t>
  </si>
  <si>
    <t>16.08.01</t>
  </si>
  <si>
    <t>16.08.02</t>
  </si>
  <si>
    <t>16.08.03</t>
  </si>
  <si>
    <t>Pab 08 La Rosaleda</t>
  </si>
  <si>
    <t>Pab 06 Fuente del Berro</t>
  </si>
  <si>
    <t>16.01.00</t>
  </si>
  <si>
    <t>CÁMARA REFRIGERACIÓN</t>
  </si>
  <si>
    <t>CÁMARA CONGELACIÓN</t>
  </si>
  <si>
    <t>MUEBLE BANDEJAS, CUBIERTOS Y TOLVA PAN</t>
  </si>
  <si>
    <t>16.02.00</t>
  </si>
  <si>
    <t>NEVERA EXPOSITORA MURAL NEGRA CON RUEDAS</t>
  </si>
  <si>
    <t>16.02.01</t>
  </si>
  <si>
    <t>CUBA BUFFET BAÑO MARÍA GN 4 GN 1/1</t>
  </si>
  <si>
    <t>16.03.15</t>
  </si>
  <si>
    <t>16.03.16</t>
  </si>
  <si>
    <t>MESA DE TRABAJO MURAL 2150x700x850 mm.</t>
  </si>
  <si>
    <t>BAJOMOSTRADOR FRIGORÍFICO GASTRONORM</t>
  </si>
  <si>
    <t>SOTABANCO CAFETERO 4900x700x900 mm.</t>
  </si>
  <si>
    <t>MESA FREGADERO MURAL 800x700x900 mm.</t>
  </si>
  <si>
    <t>MESA FREGADERO MURAL1200x600x850 mm</t>
  </si>
  <si>
    <t>SOTABANCO CAFETERO 3300x700x900 mm.</t>
  </si>
  <si>
    <t xml:space="preserve">K´ÑBLJÑL     </t>
  </si>
  <si>
    <t xml:space="preserve">DFSFDSDFS    </t>
  </si>
  <si>
    <t>ESTRUCTURA MUEBLE CAFETERO EN CAJA</t>
  </si>
  <si>
    <t>VITRINA EXPOSITORA AUTOSERVICIO EN ZONA CAJA</t>
  </si>
  <si>
    <t>Pab 09 Las Vistillas</t>
  </si>
  <si>
    <t>GRIFO MONOMANDO GERONTOLOGICO</t>
  </si>
  <si>
    <t>01.01.02</t>
  </si>
  <si>
    <t>KIT DE CONEXION DEL APARATO</t>
  </si>
  <si>
    <t>01.01.03</t>
  </si>
  <si>
    <t xml:space="preserve">01.02.01     </t>
  </si>
  <si>
    <t xml:space="preserve">01.02.02     </t>
  </si>
  <si>
    <t>CAÑO DE CUELLO DE CISNE</t>
  </si>
  <si>
    <t xml:space="preserve">01.02.04     </t>
  </si>
  <si>
    <t xml:space="preserve">01.02.05     </t>
  </si>
  <si>
    <t xml:space="preserve">01.02.06     </t>
  </si>
  <si>
    <t>FREIDORA ELECTRICA TOP 12 Lts.</t>
  </si>
  <si>
    <t xml:space="preserve">01.02.07     </t>
  </si>
  <si>
    <t>FRIGORIFICO BAJO COCINA CON CAJONES</t>
  </si>
  <si>
    <t xml:space="preserve">01.02.08     </t>
  </si>
  <si>
    <t xml:space="preserve">01.02.09     </t>
  </si>
  <si>
    <t>MESA DE TRABAJO MURAL</t>
  </si>
  <si>
    <t xml:space="preserve">01.02.10     </t>
  </si>
  <si>
    <t>CONGELADOR VERTICAL CON CESTAS</t>
  </si>
  <si>
    <t xml:space="preserve">01.02.11     </t>
  </si>
  <si>
    <t xml:space="preserve">01.02.12     </t>
  </si>
  <si>
    <t>01.03.01</t>
  </si>
  <si>
    <t>01.03.02</t>
  </si>
  <si>
    <t>01.03.03</t>
  </si>
  <si>
    <t>VITRINA EXPOSITORA MODULAR</t>
  </si>
  <si>
    <t>01.03.04</t>
  </si>
  <si>
    <t>SOTABANCO CAFETERO 4480x700x900 mm.</t>
  </si>
  <si>
    <t xml:space="preserve">01.04.01     </t>
  </si>
  <si>
    <t xml:space="preserve">01.04.02     </t>
  </si>
  <si>
    <t xml:space="preserve">01.04.03     </t>
  </si>
  <si>
    <t xml:space="preserve">01.04.04     </t>
  </si>
  <si>
    <t xml:space="preserve">01.04.05     </t>
  </si>
  <si>
    <t xml:space="preserve">01.04.06     </t>
  </si>
  <si>
    <t>EXPRIMIDOR AUTOMATICO</t>
  </si>
  <si>
    <t xml:space="preserve">01.04.07     </t>
  </si>
  <si>
    <t xml:space="preserve">01.04.08     </t>
  </si>
  <si>
    <t>VITRINA EXPOSITORA MURAL NEGRA</t>
  </si>
  <si>
    <t xml:space="preserve">01.05.01     </t>
  </si>
  <si>
    <t xml:space="preserve">01.05.02     </t>
  </si>
  <si>
    <t>MUEBLE MOSTRADOR ACERO INOX</t>
  </si>
  <si>
    <t xml:space="preserve">01.06.01     </t>
  </si>
  <si>
    <t>MUEBLE CAJA AUXILIAR-CAFE</t>
  </si>
  <si>
    <t xml:space="preserve">01.06.02     </t>
  </si>
  <si>
    <t>Pab 10 Campo del Moro</t>
  </si>
  <si>
    <t>Pab 14 Aranjuez</t>
  </si>
  <si>
    <t>LAVAVAJILLAS DE ARRASTRE DE CESTAS</t>
  </si>
  <si>
    <t>16.01.01</t>
  </si>
  <si>
    <t>16.01.04</t>
  </si>
  <si>
    <t>BAJOMOSTRADOR FRIGORIFICO GASTRONORM</t>
  </si>
  <si>
    <t>16.01.03</t>
  </si>
  <si>
    <t xml:space="preserve">16.02.01 </t>
  </si>
  <si>
    <t>CUBA BAÑO MARÍA 4 GN 1/1</t>
  </si>
  <si>
    <t>16.02.02</t>
  </si>
  <si>
    <t>16.02.03</t>
  </si>
  <si>
    <t>16.03.01</t>
  </si>
  <si>
    <t>16.03.02</t>
  </si>
  <si>
    <t>16.03.03</t>
  </si>
  <si>
    <t>16.03.04</t>
  </si>
  <si>
    <t>16.03.05</t>
  </si>
  <si>
    <t>16.03.06</t>
  </si>
  <si>
    <t>SOTABANCO CAFETERO 4254x700x900 mm.</t>
  </si>
  <si>
    <t>16.03.07</t>
  </si>
  <si>
    <t>16.03.08</t>
  </si>
  <si>
    <t>16.03.09</t>
  </si>
  <si>
    <t>GRIFO MONOMANDO GERONTOLÓGICO</t>
  </si>
  <si>
    <t>CUBA FRIA VENTILADA 3 GN</t>
  </si>
  <si>
    <t>VITRINA EXPOSITORA MODULAR 950x730mm</t>
  </si>
  <si>
    <t>16.04.05</t>
  </si>
  <si>
    <t>16.04.06</t>
  </si>
  <si>
    <t>16.04.07</t>
  </si>
  <si>
    <t>16.04.08</t>
  </si>
  <si>
    <t>16.04.09</t>
  </si>
  <si>
    <t>01.05.01</t>
  </si>
  <si>
    <t>16.05.02</t>
  </si>
  <si>
    <t>MUEBLE MOSTRADOR BEBIDAS ACERO INOX</t>
  </si>
  <si>
    <t>16.06.04</t>
  </si>
  <si>
    <t xml:space="preserve">01.01.01     </t>
  </si>
  <si>
    <t>01.02.01</t>
  </si>
  <si>
    <t>01.02.02</t>
  </si>
  <si>
    <t>01.02.03</t>
  </si>
  <si>
    <t>01.02.04</t>
  </si>
  <si>
    <t>01.02.05</t>
  </si>
  <si>
    <t>01.02.06</t>
  </si>
  <si>
    <t>SOTABANCO CAFETERO 4220x700x900 mm.</t>
  </si>
  <si>
    <t>01.02.07</t>
  </si>
  <si>
    <t>01.02.08</t>
  </si>
  <si>
    <t>01.02.09</t>
  </si>
  <si>
    <t>01.02.10</t>
  </si>
  <si>
    <t>CUBA BAÑO MARÍA 5 GN 1/1</t>
  </si>
  <si>
    <t>VITRINA EXPOSITORA MURAL L:1623mm</t>
  </si>
  <si>
    <t>01.04.01</t>
  </si>
  <si>
    <t>VITRINA EXPOSITORA MURAL L:1310mm</t>
  </si>
  <si>
    <t>01.04.02</t>
  </si>
  <si>
    <t>VITRINA EXPOSITORA AUTOSERVICIO L: 950mm</t>
  </si>
  <si>
    <t>01.04.03</t>
  </si>
  <si>
    <t>VITRINA EXPOSITORA AUTOSERVICIO L: 1650mm</t>
  </si>
  <si>
    <t>01.04.04</t>
  </si>
  <si>
    <t>VITRINA EXPOSITORA AUTOSERVICIO L: 1300mm</t>
  </si>
  <si>
    <t>01.04.05</t>
  </si>
  <si>
    <t>01.05.02</t>
  </si>
  <si>
    <t>FABRICADOR DE HIELO 530x600x850mm</t>
  </si>
  <si>
    <t>01.05.03</t>
  </si>
  <si>
    <t>SOTABANCO CAFETERO 5220+1610 x700x900 mm.</t>
  </si>
  <si>
    <t>01.05.04</t>
  </si>
  <si>
    <t>01.05.05</t>
  </si>
  <si>
    <t>01.05.06</t>
  </si>
  <si>
    <t>01.05.07</t>
  </si>
  <si>
    <t>01.05.08</t>
  </si>
  <si>
    <t>01.05.09</t>
  </si>
  <si>
    <t>01.05.10</t>
  </si>
  <si>
    <t>01.06.01</t>
  </si>
  <si>
    <t>MUEBLE MOSTRADOR ACERO INOX 2</t>
  </si>
  <si>
    <t>01.06.02</t>
  </si>
  <si>
    <t>01.06.03</t>
  </si>
  <si>
    <t>01.06.04</t>
  </si>
  <si>
    <t>TOTAL MÁXIMO LOCAL:</t>
  </si>
  <si>
    <t xml:space="preserve">01.03.01     </t>
  </si>
  <si>
    <t xml:space="preserve">01.03.04     </t>
  </si>
  <si>
    <t xml:space="preserve">01.03.03     </t>
  </si>
  <si>
    <t xml:space="preserve">01.03.02     </t>
  </si>
  <si>
    <t>PRESUPUESTO BASE DE LICITACIÓN - LOTE 2</t>
  </si>
  <si>
    <t>TRAS BARRA 1</t>
  </si>
  <si>
    <t>BARRA 2 (PASE CALIENTE)</t>
  </si>
  <si>
    <t>TRAS BARRA 2 (PASE CALIENTE)</t>
  </si>
  <si>
    <t>BARRA TERRAZA</t>
  </si>
  <si>
    <t>TRAS BARRA TERRAZA</t>
  </si>
  <si>
    <t>TOTAL OFERTADO LOTE 2 (*)</t>
  </si>
  <si>
    <r>
      <t>El licitador deberá cumplimentar la tabla teniendo en cuenta las siguientes instrucciones:
- Únicamente deberá cumplimentar las celdas sombreadas en azul. 
- Los importes totales de cada partida, dentro de cada local, se calcularán automáticamente a partir de los importes unitarios ofertados propuestos por el licitador en la columna indicada anteriormente.
- En caso de superar el importe unitario máximo, en la columna "LÍMITE MÁXIMO UNITARIO" se indicará un mensaje "</t>
    </r>
    <r>
      <rPr>
        <i/>
        <sz val="11"/>
        <color theme="1"/>
        <rFont val="Barlow"/>
      </rPr>
      <t>IMPORTE MÁXIMO SUPERADO</t>
    </r>
    <r>
      <rPr>
        <sz val="11"/>
        <color theme="1"/>
        <rFont val="Barlow"/>
      </rPr>
      <t>". De no ser así, aparece "</t>
    </r>
    <r>
      <rPr>
        <i/>
        <sz val="11"/>
        <color theme="1"/>
        <rFont val="Barlow"/>
      </rPr>
      <t>OK</t>
    </r>
    <r>
      <rPr>
        <sz val="11"/>
        <color theme="1"/>
        <rFont val="Barlow"/>
      </rPr>
      <t xml:space="preserve">".
</t>
    </r>
    <r>
      <rPr>
        <i/>
        <sz val="11"/>
        <color theme="1"/>
        <rFont val="Barlow"/>
      </rPr>
      <t xml:space="preserve">(*) El importe total ofertado del lote deberá coincidir con el señalado en el MODELO DE OFERTA ECONÓMICA de dicho lote.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</si>
</sst>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Barlow"/>
    </font>
    <font>
      <i/>
      <sz val="11"/>
      <color theme="1"/>
      <name val="Barlow"/>
    </font>
    <font>
      <b/>
      <sz val="12"/>
      <color rgb="FF171736"/>
      <name val="Barlow"/>
    </font>
    <font>
      <i/>
      <sz val="10"/>
      <color rgb="FF171736"/>
      <name val="Barlow"/>
    </font>
    <font>
      <sz val="8"/>
      <color theme="1"/>
      <name val="Barlow"/>
    </font>
    <font>
      <i/>
      <sz val="8"/>
      <color theme="1"/>
      <name val="Barlow"/>
    </font>
    <font>
      <i/>
      <sz val="8"/>
      <color rgb="FFFF0000"/>
      <name val="Barlow"/>
    </font>
    <font>
      <b/>
      <sz val="8"/>
      <color theme="1"/>
      <name val="Barlow"/>
    </font>
    <font>
      <sz val="8"/>
      <color rgb="FFFF0000"/>
      <name val="Barlow"/>
    </font>
    <font>
      <i/>
      <sz val="8"/>
      <color theme="4"/>
      <name val="Barlow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4" fontId="6" fillId="6" borderId="9" xfId="0" applyNumberFormat="1" applyFont="1" applyFill="1" applyBorder="1" applyAlignment="1" applyProtection="1">
      <alignment vertical="top"/>
      <protection locked="0"/>
    </xf>
    <xf numFmtId="0" fontId="2" fillId="7" borderId="0" xfId="0" applyFont="1" applyFill="1" applyAlignment="1" applyProtection="1">
      <alignment horizontal="left" vertical="center" wrapText="1"/>
    </xf>
    <xf numFmtId="0" fontId="2" fillId="0" borderId="0" xfId="0" applyFont="1" applyProtection="1"/>
    <xf numFmtId="164" fontId="4" fillId="5" borderId="0" xfId="0" applyNumberFormat="1" applyFont="1" applyFill="1" applyProtection="1"/>
    <xf numFmtId="0" fontId="4" fillId="5" borderId="0" xfId="0" applyFont="1" applyFill="1" applyProtection="1"/>
    <xf numFmtId="0" fontId="4" fillId="0" borderId="0" xfId="0" applyFont="1" applyProtection="1"/>
    <xf numFmtId="164" fontId="4" fillId="0" borderId="0" xfId="0" applyNumberFormat="1" applyFont="1" applyProtection="1"/>
    <xf numFmtId="0" fontId="4" fillId="0" borderId="0" xfId="0" applyFont="1" applyAlignment="1" applyProtection="1">
      <alignment horizontal="right"/>
    </xf>
    <xf numFmtId="0" fontId="5" fillId="0" borderId="0" xfId="0" applyFont="1" applyProtection="1"/>
    <xf numFmtId="0" fontId="5" fillId="5" borderId="1" xfId="0" applyFont="1" applyFill="1" applyBorder="1" applyAlignment="1" applyProtection="1">
      <alignment horizontal="left"/>
    </xf>
    <xf numFmtId="0" fontId="5" fillId="5" borderId="4" xfId="0" applyFont="1" applyFill="1" applyBorder="1" applyAlignment="1" applyProtection="1">
      <alignment horizontal="left"/>
    </xf>
    <xf numFmtId="0" fontId="5" fillId="5" borderId="2" xfId="0" applyFont="1" applyFill="1" applyBorder="1" applyAlignment="1" applyProtection="1">
      <alignment horizontal="left"/>
    </xf>
    <xf numFmtId="0" fontId="2" fillId="0" borderId="3" xfId="0" applyFont="1" applyBorder="1" applyProtection="1"/>
    <xf numFmtId="49" fontId="6" fillId="2" borderId="0" xfId="0" applyNumberFormat="1" applyFont="1" applyFill="1" applyAlignment="1" applyProtection="1">
      <alignment vertical="top"/>
    </xf>
    <xf numFmtId="0" fontId="7" fillId="2" borderId="0" xfId="0" applyFont="1" applyFill="1" applyAlignment="1" applyProtection="1">
      <alignment horizontal="center" vertical="center" wrapText="1"/>
    </xf>
    <xf numFmtId="0" fontId="7" fillId="2" borderId="3" xfId="0" applyFont="1" applyFill="1" applyBorder="1" applyAlignment="1" applyProtection="1">
      <alignment horizontal="center" vertical="center" wrapText="1"/>
    </xf>
    <xf numFmtId="0" fontId="2" fillId="0" borderId="3" xfId="0" applyFont="1" applyBorder="1" applyAlignment="1" applyProtection="1">
      <alignment horizontal="center" vertical="center"/>
    </xf>
    <xf numFmtId="0" fontId="2" fillId="0" borderId="0" xfId="0" applyFont="1" applyAlignment="1" applyProtection="1">
      <alignment horizontal="center" vertical="center"/>
    </xf>
    <xf numFmtId="49" fontId="6" fillId="0" borderId="0" xfId="0" applyNumberFormat="1" applyFont="1" applyAlignment="1" applyProtection="1">
      <alignment vertical="top" wrapText="1"/>
    </xf>
    <xf numFmtId="4" fontId="6" fillId="0" borderId="0" xfId="0" applyNumberFormat="1" applyFont="1" applyAlignment="1" applyProtection="1">
      <alignment vertical="top"/>
    </xf>
    <xf numFmtId="10" fontId="8" fillId="0" borderId="0" xfId="0" applyNumberFormat="1" applyFont="1" applyAlignment="1" applyProtection="1">
      <alignment horizontal="center" vertical="top"/>
    </xf>
    <xf numFmtId="4" fontId="6" fillId="0" borderId="3" xfId="0" applyNumberFormat="1" applyFont="1" applyBorder="1" applyAlignment="1" applyProtection="1">
      <alignment vertical="top"/>
    </xf>
    <xf numFmtId="49" fontId="6" fillId="0" borderId="0" xfId="0" applyNumberFormat="1" applyFont="1" applyAlignment="1" applyProtection="1">
      <alignment vertical="top"/>
    </xf>
    <xf numFmtId="4" fontId="6" fillId="3" borderId="0" xfId="0" applyNumberFormat="1" applyFont="1" applyFill="1" applyAlignment="1" applyProtection="1">
      <alignment vertical="top"/>
    </xf>
    <xf numFmtId="49" fontId="9" fillId="0" borderId="0" xfId="0" applyNumberFormat="1" applyFont="1" applyAlignment="1" applyProtection="1">
      <alignment vertical="top" wrapText="1"/>
    </xf>
    <xf numFmtId="4" fontId="9" fillId="0" borderId="0" xfId="0" applyNumberFormat="1" applyFont="1" applyAlignment="1" applyProtection="1">
      <alignment vertical="top"/>
    </xf>
    <xf numFmtId="10" fontId="9" fillId="0" borderId="0" xfId="0" applyNumberFormat="1" applyFont="1" applyAlignment="1" applyProtection="1">
      <alignment vertical="top"/>
    </xf>
    <xf numFmtId="4" fontId="9" fillId="3" borderId="0" xfId="0" applyNumberFormat="1" applyFont="1" applyFill="1" applyAlignment="1" applyProtection="1">
      <alignment vertical="top"/>
    </xf>
    <xf numFmtId="0" fontId="7" fillId="2" borderId="0" xfId="0" applyFont="1" applyFill="1" applyProtection="1"/>
    <xf numFmtId="10" fontId="7" fillId="2" borderId="0" xfId="0" applyNumberFormat="1" applyFont="1" applyFill="1" applyProtection="1"/>
    <xf numFmtId="0" fontId="7" fillId="2" borderId="3" xfId="0" applyFont="1" applyFill="1" applyBorder="1" applyProtection="1"/>
    <xf numFmtId="0" fontId="2" fillId="2" borderId="0" xfId="0" applyFont="1" applyFill="1" applyProtection="1"/>
    <xf numFmtId="164" fontId="6" fillId="0" borderId="0" xfId="0" applyNumberFormat="1" applyFont="1" applyAlignment="1" applyProtection="1">
      <alignment vertical="top"/>
    </xf>
    <xf numFmtId="10" fontId="8" fillId="0" borderId="0" xfId="0" applyNumberFormat="1" applyFont="1" applyAlignment="1" applyProtection="1">
      <alignment horizontal="center" vertical="center"/>
    </xf>
    <xf numFmtId="49" fontId="10" fillId="0" borderId="0" xfId="0" applyNumberFormat="1" applyFont="1" applyAlignment="1" applyProtection="1">
      <alignment vertical="top"/>
    </xf>
    <xf numFmtId="49" fontId="6" fillId="0" borderId="3" xfId="0" applyNumberFormat="1" applyFont="1" applyBorder="1" applyAlignment="1" applyProtection="1">
      <alignment vertical="top" wrapText="1"/>
    </xf>
    <xf numFmtId="10" fontId="11" fillId="0" borderId="0" xfId="0" applyNumberFormat="1" applyFont="1" applyAlignment="1" applyProtection="1">
      <alignment horizontal="center" vertical="center"/>
    </xf>
    <xf numFmtId="49" fontId="7" fillId="2" borderId="0" xfId="0" applyNumberFormat="1" applyFont="1" applyFill="1" applyProtection="1"/>
    <xf numFmtId="49" fontId="7" fillId="2" borderId="3" xfId="0" applyNumberFormat="1" applyFont="1" applyFill="1" applyBorder="1" applyProtection="1"/>
    <xf numFmtId="49" fontId="2" fillId="2" borderId="0" xfId="0" applyNumberFormat="1" applyFont="1" applyFill="1" applyProtection="1"/>
    <xf numFmtId="4" fontId="6" fillId="0" borderId="0" xfId="0" applyNumberFormat="1" applyFont="1" applyFill="1" applyAlignment="1" applyProtection="1">
      <alignment vertical="top"/>
    </xf>
    <xf numFmtId="49" fontId="9" fillId="4" borderId="0" xfId="0" applyNumberFormat="1" applyFont="1" applyFill="1" applyAlignment="1" applyProtection="1">
      <alignment vertical="top" wrapText="1"/>
    </xf>
    <xf numFmtId="4" fontId="9" fillId="4" borderId="0" xfId="0" applyNumberFormat="1" applyFont="1" applyFill="1" applyAlignment="1" applyProtection="1">
      <alignment vertical="top"/>
    </xf>
    <xf numFmtId="10" fontId="9" fillId="4" borderId="0" xfId="0" applyNumberFormat="1" applyFont="1" applyFill="1" applyAlignment="1" applyProtection="1">
      <alignment vertical="top"/>
    </xf>
    <xf numFmtId="164" fontId="6" fillId="4" borderId="5" xfId="0" applyNumberFormat="1" applyFont="1" applyFill="1" applyBorder="1" applyAlignment="1" applyProtection="1">
      <alignment vertical="top"/>
    </xf>
    <xf numFmtId="164" fontId="6" fillId="4" borderId="6" xfId="0" applyNumberFormat="1" applyFont="1" applyFill="1" applyBorder="1" applyAlignment="1" applyProtection="1">
      <alignment vertical="top"/>
    </xf>
    <xf numFmtId="164" fontId="9" fillId="4" borderId="6" xfId="0" applyNumberFormat="1" applyFont="1" applyFill="1" applyBorder="1" applyAlignment="1" applyProtection="1">
      <alignment vertical="top"/>
    </xf>
    <xf numFmtId="164" fontId="6" fillId="4" borderId="7" xfId="0" applyNumberFormat="1" applyFont="1" applyFill="1" applyBorder="1" applyAlignment="1" applyProtection="1">
      <alignment vertical="top"/>
    </xf>
    <xf numFmtId="164" fontId="9" fillId="4" borderId="8" xfId="0" applyNumberFormat="1" applyFont="1" applyFill="1" applyBorder="1" applyAlignment="1" applyProtection="1">
      <alignment vertical="top"/>
    </xf>
    <xf numFmtId="10" fontId="2" fillId="0" borderId="0" xfId="0" applyNumberFormat="1" applyFont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A1DFC2-E7BE-4395-91B6-4F7BA400D257}">
  <dimension ref="A1:AF796"/>
  <sheetViews>
    <sheetView tabSelected="1" workbookViewId="0">
      <selection activeCell="G23" sqref="G23"/>
    </sheetView>
  </sheetViews>
  <sheetFormatPr baseColWidth="10" defaultRowHeight="16" x14ac:dyDescent="0.4"/>
  <cols>
    <col min="1" max="1" width="38.26953125" style="3" customWidth="1"/>
    <col min="2" max="2" width="13.1796875" style="3" customWidth="1"/>
    <col min="3" max="3" width="20" style="3" bestFit="1" customWidth="1"/>
    <col min="4" max="4" width="9.81640625" style="3" bestFit="1" customWidth="1"/>
    <col min="5" max="5" width="8.7265625" style="13" customWidth="1"/>
    <col min="6" max="6" width="9.7265625" style="3" customWidth="1"/>
    <col min="7" max="7" width="13.7265625" style="3" customWidth="1"/>
    <col min="8" max="8" width="8.7265625" style="13" customWidth="1"/>
    <col min="9" max="9" width="9.7265625" style="3" customWidth="1"/>
    <col min="10" max="10" width="13.7265625" style="3" customWidth="1"/>
    <col min="11" max="11" width="8.7265625" style="13" customWidth="1"/>
    <col min="12" max="12" width="9.7265625" style="3" customWidth="1"/>
    <col min="13" max="13" width="13.7265625" style="3" customWidth="1"/>
    <col min="14" max="14" width="8.7265625" style="13" customWidth="1"/>
    <col min="15" max="15" width="9.7265625" style="3" customWidth="1"/>
    <col min="16" max="16" width="13.7265625" style="3" customWidth="1"/>
    <col min="17" max="17" width="8.7265625" style="13" customWidth="1"/>
    <col min="18" max="18" width="9.7265625" style="3" customWidth="1"/>
    <col min="19" max="19" width="13.7265625" style="3" customWidth="1"/>
    <col min="20" max="20" width="11.54296875" style="13" bestFit="1" customWidth="1"/>
    <col min="21" max="21" width="10.90625" style="3"/>
    <col min="22" max="22" width="13.7265625" style="3" bestFit="1" customWidth="1"/>
    <col min="23" max="23" width="8.7265625" style="13" customWidth="1"/>
    <col min="24" max="24" width="9.7265625" style="3" customWidth="1"/>
    <col min="25" max="25" width="13.7265625" style="3" customWidth="1"/>
    <col min="26" max="26" width="8.7265625" style="13" customWidth="1"/>
    <col min="27" max="27" width="9.7265625" style="3" customWidth="1"/>
    <col min="28" max="28" width="13.7265625" style="3" customWidth="1"/>
    <col min="29" max="29" width="8.7265625" style="13" customWidth="1"/>
    <col min="30" max="30" width="9.7265625" style="3" customWidth="1"/>
    <col min="31" max="31" width="13.7265625" style="3" customWidth="1"/>
    <col min="32" max="32" width="11.453125" style="13"/>
    <col min="33" max="16384" width="10.90625" style="3"/>
  </cols>
  <sheetData>
    <row r="1" spans="1:32" ht="14.5" customHeight="1" x14ac:dyDescent="0.4">
      <c r="A1" s="2" t="s">
        <v>282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3"/>
      <c r="Q1" s="3"/>
      <c r="T1" s="3"/>
      <c r="W1" s="3"/>
      <c r="Z1" s="3"/>
      <c r="AC1" s="3"/>
      <c r="AF1" s="3"/>
    </row>
    <row r="2" spans="1:32" x14ac:dyDescent="0.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3"/>
      <c r="Q2" s="3"/>
      <c r="T2" s="3"/>
      <c r="W2" s="3"/>
      <c r="Z2" s="3"/>
      <c r="AC2" s="3"/>
      <c r="AF2" s="3"/>
    </row>
    <row r="3" spans="1:32" x14ac:dyDescent="0.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3"/>
      <c r="Q3" s="3"/>
      <c r="T3" s="3"/>
      <c r="W3" s="3"/>
      <c r="Z3" s="3"/>
      <c r="AC3" s="3"/>
      <c r="AF3" s="3"/>
    </row>
    <row r="4" spans="1:32" x14ac:dyDescent="0.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3"/>
      <c r="Q4" s="3"/>
      <c r="T4" s="3"/>
      <c r="W4" s="3"/>
      <c r="Z4" s="3"/>
      <c r="AC4" s="3"/>
      <c r="AF4" s="3"/>
    </row>
    <row r="5" spans="1:32" ht="51.5" customHeight="1" x14ac:dyDescent="0.4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3"/>
      <c r="Q5" s="3"/>
      <c r="T5" s="3"/>
      <c r="W5" s="3"/>
      <c r="Z5" s="3"/>
      <c r="AC5" s="3"/>
      <c r="AF5" s="3"/>
    </row>
    <row r="6" spans="1:32" x14ac:dyDescent="0.4">
      <c r="E6" s="3"/>
      <c r="H6" s="3"/>
      <c r="K6" s="3"/>
      <c r="N6" s="3"/>
      <c r="Q6" s="3"/>
      <c r="T6" s="3"/>
      <c r="W6" s="3"/>
      <c r="Z6" s="3"/>
      <c r="AC6" s="3"/>
      <c r="AF6" s="3"/>
    </row>
    <row r="7" spans="1:32" ht="18.5" x14ac:dyDescent="0.5">
      <c r="A7" s="4" t="s">
        <v>281</v>
      </c>
      <c r="B7" s="5"/>
      <c r="C7" s="4">
        <f>G157+J157+M157+P157+S157+V157+Y157+AB157+AE157</f>
        <v>0</v>
      </c>
      <c r="D7" s="6"/>
      <c r="E7" s="6"/>
      <c r="F7" s="6"/>
      <c r="G7" s="6"/>
      <c r="H7" s="6"/>
      <c r="I7" s="6"/>
      <c r="J7" s="6"/>
      <c r="K7" s="6"/>
      <c r="L7" s="6"/>
      <c r="M7" s="6"/>
      <c r="N7" s="3"/>
      <c r="Q7" s="3"/>
      <c r="T7" s="3"/>
      <c r="W7" s="3"/>
      <c r="Z7" s="3"/>
      <c r="AC7" s="3"/>
      <c r="AF7" s="3"/>
    </row>
    <row r="8" spans="1:32" ht="18.5" x14ac:dyDescent="0.5">
      <c r="A8" s="6" t="s">
        <v>275</v>
      </c>
      <c r="B8" s="7"/>
      <c r="C8" s="7">
        <f>+G8+J8+M8+P8+S8+V8+Y8+AB8+AE8</f>
        <v>1584575.8900000001</v>
      </c>
      <c r="D8" s="6"/>
      <c r="E8" s="8"/>
      <c r="F8" s="8" t="s">
        <v>270</v>
      </c>
      <c r="G8" s="7">
        <v>179327.24</v>
      </c>
      <c r="H8" s="7"/>
      <c r="I8" s="7"/>
      <c r="J8" s="7">
        <v>179327.24</v>
      </c>
      <c r="K8" s="7"/>
      <c r="L8" s="7"/>
      <c r="M8" s="7">
        <v>178732.24</v>
      </c>
      <c r="N8" s="7"/>
      <c r="O8" s="7"/>
      <c r="P8" s="7">
        <v>222316.23</v>
      </c>
      <c r="Q8" s="7"/>
      <c r="S8" s="7">
        <v>153338.35999999999</v>
      </c>
      <c r="T8" s="7"/>
      <c r="U8" s="7"/>
      <c r="V8" s="7">
        <v>203753.83</v>
      </c>
      <c r="W8" s="7"/>
      <c r="X8" s="7"/>
      <c r="Y8" s="7">
        <v>141159.54</v>
      </c>
      <c r="Z8" s="7"/>
      <c r="AA8" s="7"/>
      <c r="AB8" s="7">
        <v>174788.11</v>
      </c>
      <c r="AC8" s="7"/>
      <c r="AD8" s="7"/>
      <c r="AE8" s="7">
        <v>151833.1</v>
      </c>
      <c r="AF8" s="3"/>
    </row>
    <row r="9" spans="1:32" ht="18.5" x14ac:dyDescent="0.5">
      <c r="A9" s="6"/>
      <c r="B9" s="7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Q9" s="3"/>
      <c r="T9" s="3"/>
      <c r="W9" s="3"/>
      <c r="Z9" s="3"/>
      <c r="AC9" s="3"/>
      <c r="AF9" s="3"/>
    </row>
    <row r="10" spans="1:32" x14ac:dyDescent="0.4">
      <c r="A10" s="9" t="s">
        <v>21</v>
      </c>
      <c r="B10" s="9"/>
      <c r="C10" s="9"/>
      <c r="D10" s="9"/>
      <c r="E10" s="10" t="s">
        <v>38</v>
      </c>
      <c r="F10" s="11"/>
      <c r="G10" s="12"/>
      <c r="H10" s="10" t="s">
        <v>107</v>
      </c>
      <c r="I10" s="11"/>
      <c r="J10" s="12"/>
      <c r="K10" s="10" t="s">
        <v>111</v>
      </c>
      <c r="L10" s="11"/>
      <c r="M10" s="12"/>
      <c r="N10" s="10" t="s">
        <v>112</v>
      </c>
      <c r="O10" s="11"/>
      <c r="P10" s="12"/>
      <c r="Q10" s="10" t="s">
        <v>133</v>
      </c>
      <c r="R10" s="11"/>
      <c r="S10" s="12"/>
      <c r="T10" s="10" t="s">
        <v>134</v>
      </c>
      <c r="U10" s="11"/>
      <c r="V10" s="12"/>
      <c r="W10" s="10" t="s">
        <v>155</v>
      </c>
      <c r="X10" s="11"/>
      <c r="Y10" s="12"/>
      <c r="Z10" s="10" t="s">
        <v>198</v>
      </c>
      <c r="AA10" s="11"/>
      <c r="AB10" s="12"/>
      <c r="AC10" s="10" t="s">
        <v>199</v>
      </c>
      <c r="AD10" s="11"/>
      <c r="AE10" s="12"/>
    </row>
    <row r="11" spans="1:32" s="18" customFormat="1" ht="37.5" x14ac:dyDescent="0.35">
      <c r="A11" s="14" t="s">
        <v>17</v>
      </c>
      <c r="B11" s="15" t="s">
        <v>23</v>
      </c>
      <c r="C11" s="15" t="s">
        <v>25</v>
      </c>
      <c r="D11" s="15" t="s">
        <v>24</v>
      </c>
      <c r="E11" s="16" t="s">
        <v>11</v>
      </c>
      <c r="F11" s="15" t="s">
        <v>22</v>
      </c>
      <c r="G11" s="15" t="s">
        <v>18</v>
      </c>
      <c r="H11" s="16" t="s">
        <v>11</v>
      </c>
      <c r="I11" s="15" t="s">
        <v>22</v>
      </c>
      <c r="J11" s="15" t="s">
        <v>18</v>
      </c>
      <c r="K11" s="16" t="s">
        <v>11</v>
      </c>
      <c r="L11" s="15" t="s">
        <v>22</v>
      </c>
      <c r="M11" s="15" t="s">
        <v>18</v>
      </c>
      <c r="N11" s="16" t="s">
        <v>11</v>
      </c>
      <c r="O11" s="15" t="s">
        <v>22</v>
      </c>
      <c r="P11" s="15" t="s">
        <v>18</v>
      </c>
      <c r="Q11" s="16" t="s">
        <v>11</v>
      </c>
      <c r="R11" s="15" t="s">
        <v>22</v>
      </c>
      <c r="S11" s="15" t="s">
        <v>18</v>
      </c>
      <c r="T11" s="16" t="s">
        <v>11</v>
      </c>
      <c r="U11" s="15" t="s">
        <v>22</v>
      </c>
      <c r="V11" s="15" t="s">
        <v>18</v>
      </c>
      <c r="W11" s="16" t="s">
        <v>11</v>
      </c>
      <c r="X11" s="15" t="s">
        <v>22</v>
      </c>
      <c r="Y11" s="15" t="s">
        <v>18</v>
      </c>
      <c r="Z11" s="16" t="s">
        <v>11</v>
      </c>
      <c r="AA11" s="15" t="s">
        <v>22</v>
      </c>
      <c r="AB11" s="15" t="s">
        <v>18</v>
      </c>
      <c r="AC11" s="16" t="s">
        <v>11</v>
      </c>
      <c r="AD11" s="15" t="s">
        <v>22</v>
      </c>
      <c r="AE11" s="15" t="s">
        <v>18</v>
      </c>
      <c r="AF11" s="17"/>
    </row>
    <row r="12" spans="1:32" x14ac:dyDescent="0.4">
      <c r="A12" s="19" t="s">
        <v>156</v>
      </c>
      <c r="B12" s="20">
        <v>194.92</v>
      </c>
      <c r="C12" s="21" t="str">
        <f>IF(D12&gt;B12,"IMPORTE MÁXIMO SUPERADO","OK")</f>
        <v>OK</v>
      </c>
      <c r="D12" s="1"/>
      <c r="E12" s="22"/>
      <c r="F12" s="23"/>
      <c r="G12" s="20"/>
      <c r="H12" s="22"/>
      <c r="I12" s="23"/>
      <c r="J12" s="20"/>
      <c r="K12" s="22"/>
      <c r="L12" s="23"/>
      <c r="M12" s="20"/>
      <c r="N12" s="22"/>
      <c r="O12" s="23"/>
      <c r="P12" s="20"/>
      <c r="Q12" s="22"/>
      <c r="R12" s="23"/>
      <c r="S12" s="20"/>
      <c r="T12" s="22"/>
      <c r="U12" s="23"/>
      <c r="V12" s="20"/>
      <c r="W12" s="22">
        <v>3</v>
      </c>
      <c r="X12" s="23" t="s">
        <v>40</v>
      </c>
      <c r="Y12" s="24">
        <f>W12*$D12</f>
        <v>0</v>
      </c>
      <c r="Z12" s="22"/>
      <c r="AA12" s="23"/>
      <c r="AB12" s="20"/>
      <c r="AC12" s="22"/>
      <c r="AD12" s="23"/>
      <c r="AE12" s="20"/>
    </row>
    <row r="13" spans="1:32" x14ac:dyDescent="0.4">
      <c r="A13" s="19" t="s">
        <v>162</v>
      </c>
      <c r="B13" s="20">
        <v>14.35</v>
      </c>
      <c r="C13" s="21" t="str">
        <f>IF(D13&gt;B13,"IMPORTE MÁXIMO SUPERADO","OK")</f>
        <v>OK</v>
      </c>
      <c r="D13" s="1"/>
      <c r="E13" s="22"/>
      <c r="F13" s="23"/>
      <c r="G13" s="20"/>
      <c r="H13" s="22"/>
      <c r="I13" s="23"/>
      <c r="J13" s="20"/>
      <c r="K13" s="22"/>
      <c r="L13" s="23"/>
      <c r="M13" s="20"/>
      <c r="N13" s="22"/>
      <c r="O13" s="23"/>
      <c r="P13" s="20"/>
      <c r="Q13" s="22"/>
      <c r="R13" s="23"/>
      <c r="S13" s="20"/>
      <c r="T13" s="22"/>
      <c r="U13" s="23"/>
      <c r="V13" s="20"/>
      <c r="W13" s="22">
        <v>1</v>
      </c>
      <c r="X13" s="23" t="s">
        <v>163</v>
      </c>
      <c r="Y13" s="24">
        <f t="shared" ref="Y13:Y23" si="0">W13*$D13</f>
        <v>0</v>
      </c>
      <c r="Z13" s="22"/>
      <c r="AA13" s="23"/>
      <c r="AB13" s="20"/>
      <c r="AC13" s="22"/>
      <c r="AD13" s="23"/>
      <c r="AE13" s="20"/>
    </row>
    <row r="14" spans="1:32" x14ac:dyDescent="0.4">
      <c r="A14" s="19" t="s">
        <v>0</v>
      </c>
      <c r="B14" s="20">
        <v>34.700000000000003</v>
      </c>
      <c r="C14" s="21" t="str">
        <f>IF(D14&gt;B14,"IMPORTE MÁXIMO SUPERADO","OK")</f>
        <v>OK</v>
      </c>
      <c r="D14" s="1"/>
      <c r="E14" s="22"/>
      <c r="F14" s="23"/>
      <c r="G14" s="20"/>
      <c r="H14" s="22"/>
      <c r="I14" s="23"/>
      <c r="J14" s="20"/>
      <c r="K14" s="22"/>
      <c r="L14" s="23"/>
      <c r="M14" s="20"/>
      <c r="N14" s="22"/>
      <c r="O14" s="23"/>
      <c r="P14" s="20"/>
      <c r="Q14" s="22"/>
      <c r="R14" s="23"/>
      <c r="S14" s="20"/>
      <c r="T14" s="22"/>
      <c r="U14" s="23"/>
      <c r="V14" s="20"/>
      <c r="W14" s="22">
        <v>1</v>
      </c>
      <c r="X14" s="23" t="s">
        <v>164</v>
      </c>
      <c r="Y14" s="24">
        <f t="shared" ref="Y14" si="1">W14*$D14</f>
        <v>0</v>
      </c>
      <c r="Z14" s="22"/>
      <c r="AA14" s="23"/>
      <c r="AB14" s="20"/>
      <c r="AC14" s="22"/>
      <c r="AD14" s="23"/>
      <c r="AE14" s="20"/>
    </row>
    <row r="15" spans="1:32" x14ac:dyDescent="0.4">
      <c r="A15" s="19" t="s">
        <v>39</v>
      </c>
      <c r="B15" s="20">
        <v>2841.36</v>
      </c>
      <c r="C15" s="21" t="str">
        <f>IF(D15&gt;B15,"IMPORTE MÁXIMO SUPERADO","OK")</f>
        <v>OK</v>
      </c>
      <c r="D15" s="1"/>
      <c r="E15" s="22"/>
      <c r="F15" s="23"/>
      <c r="G15" s="20"/>
      <c r="H15" s="22"/>
      <c r="I15" s="23"/>
      <c r="J15" s="20"/>
      <c r="K15" s="22"/>
      <c r="L15" s="23"/>
      <c r="M15" s="20"/>
      <c r="N15" s="22"/>
      <c r="O15" s="23"/>
      <c r="P15" s="20"/>
      <c r="Q15" s="22"/>
      <c r="R15" s="23"/>
      <c r="S15" s="20"/>
      <c r="T15" s="22">
        <v>2</v>
      </c>
      <c r="U15" s="23" t="s">
        <v>135</v>
      </c>
      <c r="V15" s="24">
        <f>T15*$D15</f>
        <v>0</v>
      </c>
      <c r="W15" s="22">
        <v>1</v>
      </c>
      <c r="X15" s="23" t="s">
        <v>160</v>
      </c>
      <c r="Y15" s="24">
        <f t="shared" si="0"/>
        <v>0</v>
      </c>
      <c r="Z15" s="22"/>
      <c r="AA15" s="23"/>
      <c r="AB15" s="20"/>
      <c r="AC15" s="22">
        <v>1</v>
      </c>
      <c r="AD15" s="23" t="s">
        <v>231</v>
      </c>
      <c r="AE15" s="24">
        <f t="shared" ref="AE15" si="2">AC15*$D15</f>
        <v>0</v>
      </c>
    </row>
    <row r="16" spans="1:32" x14ac:dyDescent="0.4">
      <c r="A16" s="19" t="s">
        <v>168</v>
      </c>
      <c r="B16" s="20">
        <v>3586.71</v>
      </c>
      <c r="C16" s="21" t="str">
        <f>IF(D16&gt;B16,"IMPORTE MÁXIMO SUPERADO","OK")</f>
        <v>OK</v>
      </c>
      <c r="D16" s="1"/>
      <c r="E16" s="22"/>
      <c r="F16" s="23"/>
      <c r="G16" s="20"/>
      <c r="H16" s="22"/>
      <c r="I16" s="23"/>
      <c r="J16" s="20"/>
      <c r="K16" s="22"/>
      <c r="L16" s="23"/>
      <c r="M16" s="20"/>
      <c r="N16" s="22"/>
      <c r="O16" s="23"/>
      <c r="P16" s="20"/>
      <c r="Q16" s="22"/>
      <c r="R16" s="23"/>
      <c r="S16" s="20"/>
      <c r="T16" s="22"/>
      <c r="U16" s="23"/>
      <c r="V16" s="20"/>
      <c r="W16" s="22">
        <v>1</v>
      </c>
      <c r="X16" s="23" t="s">
        <v>169</v>
      </c>
      <c r="Y16" s="24">
        <f t="shared" ref="Y16:Y18" si="3">W16*$D16</f>
        <v>0</v>
      </c>
      <c r="Z16" s="22"/>
      <c r="AA16" s="23"/>
      <c r="AB16" s="20"/>
      <c r="AC16" s="22"/>
      <c r="AD16" s="23"/>
      <c r="AE16" s="20"/>
    </row>
    <row r="17" spans="1:31" x14ac:dyDescent="0.4">
      <c r="A17" s="19" t="s">
        <v>173</v>
      </c>
      <c r="B17" s="20">
        <v>1233.79</v>
      </c>
      <c r="C17" s="21" t="str">
        <f t="shared" ref="C17:C29" si="4">IF(D17&gt;B17,"IMPORTE MÁXIMO SUPERADO","OK")</f>
        <v>OK</v>
      </c>
      <c r="D17" s="1"/>
      <c r="E17" s="22"/>
      <c r="F17" s="23"/>
      <c r="G17" s="20"/>
      <c r="H17" s="22"/>
      <c r="I17" s="23"/>
      <c r="J17" s="20"/>
      <c r="K17" s="22"/>
      <c r="L17" s="23"/>
      <c r="M17" s="20"/>
      <c r="N17" s="22"/>
      <c r="O17" s="23"/>
      <c r="P17" s="20"/>
      <c r="Q17" s="22"/>
      <c r="R17" s="23"/>
      <c r="S17" s="20"/>
      <c r="T17" s="22"/>
      <c r="U17" s="23"/>
      <c r="V17" s="20"/>
      <c r="W17" s="22">
        <v>1</v>
      </c>
      <c r="X17" s="23" t="s">
        <v>174</v>
      </c>
      <c r="Y17" s="24">
        <f t="shared" si="3"/>
        <v>0</v>
      </c>
      <c r="Z17" s="22"/>
      <c r="AA17" s="23"/>
      <c r="AB17" s="20"/>
      <c r="AC17" s="22"/>
      <c r="AD17" s="23"/>
      <c r="AE17" s="20"/>
    </row>
    <row r="18" spans="1:31" x14ac:dyDescent="0.4">
      <c r="A18" s="19" t="s">
        <v>73</v>
      </c>
      <c r="B18" s="20">
        <v>3490.39</v>
      </c>
      <c r="C18" s="21" t="str">
        <f t="shared" si="4"/>
        <v>OK</v>
      </c>
      <c r="D18" s="1"/>
      <c r="E18" s="22"/>
      <c r="F18" s="23"/>
      <c r="G18" s="20"/>
      <c r="H18" s="22"/>
      <c r="I18" s="23"/>
      <c r="J18" s="20"/>
      <c r="K18" s="22"/>
      <c r="L18" s="23"/>
      <c r="M18" s="20"/>
      <c r="N18" s="22"/>
      <c r="O18" s="23"/>
      <c r="P18" s="20"/>
      <c r="Q18" s="22"/>
      <c r="R18" s="23"/>
      <c r="S18" s="20"/>
      <c r="T18" s="22"/>
      <c r="U18" s="23"/>
      <c r="V18" s="20"/>
      <c r="W18" s="22">
        <v>2</v>
      </c>
      <c r="X18" s="23" t="s">
        <v>175</v>
      </c>
      <c r="Y18" s="24">
        <f t="shared" si="3"/>
        <v>0</v>
      </c>
      <c r="Z18" s="22"/>
      <c r="AA18" s="23"/>
      <c r="AB18" s="20"/>
      <c r="AC18" s="22"/>
      <c r="AD18" s="23"/>
      <c r="AE18" s="20"/>
    </row>
    <row r="19" spans="1:31" x14ac:dyDescent="0.4">
      <c r="A19" s="19" t="s">
        <v>104</v>
      </c>
      <c r="B19" s="20">
        <v>3978.77</v>
      </c>
      <c r="C19" s="21" t="str">
        <f t="shared" si="4"/>
        <v>OK</v>
      </c>
      <c r="D19" s="1"/>
      <c r="E19" s="22"/>
      <c r="F19" s="23"/>
      <c r="G19" s="20"/>
      <c r="H19" s="22"/>
      <c r="I19" s="23"/>
      <c r="J19" s="20"/>
      <c r="K19" s="22"/>
      <c r="L19" s="23"/>
      <c r="M19" s="20"/>
      <c r="N19" s="22"/>
      <c r="O19" s="23"/>
      <c r="P19" s="20"/>
      <c r="Q19" s="22"/>
      <c r="R19" s="23"/>
      <c r="S19" s="20"/>
      <c r="T19" s="22"/>
      <c r="U19" s="23"/>
      <c r="V19" s="20"/>
      <c r="W19" s="22">
        <v>1</v>
      </c>
      <c r="X19" s="23" t="s">
        <v>165</v>
      </c>
      <c r="Y19" s="24">
        <f t="shared" ref="Y19:Y20" si="5">W19*$D19</f>
        <v>0</v>
      </c>
      <c r="Z19" s="22"/>
      <c r="AA19" s="23"/>
      <c r="AB19" s="20"/>
      <c r="AC19" s="22"/>
      <c r="AD19" s="23"/>
      <c r="AE19" s="20"/>
    </row>
    <row r="20" spans="1:31" x14ac:dyDescent="0.4">
      <c r="A20" s="19" t="s">
        <v>101</v>
      </c>
      <c r="B20" s="20">
        <v>1017.45</v>
      </c>
      <c r="C20" s="21" t="str">
        <f t="shared" si="4"/>
        <v>OK</v>
      </c>
      <c r="D20" s="1"/>
      <c r="E20" s="22"/>
      <c r="F20" s="23"/>
      <c r="G20" s="20"/>
      <c r="H20" s="22"/>
      <c r="I20" s="23"/>
      <c r="J20" s="20"/>
      <c r="K20" s="22"/>
      <c r="L20" s="23"/>
      <c r="M20" s="20"/>
      <c r="N20" s="22"/>
      <c r="O20" s="23"/>
      <c r="P20" s="20"/>
      <c r="Q20" s="22"/>
      <c r="R20" s="23"/>
      <c r="S20" s="20"/>
      <c r="T20" s="22"/>
      <c r="U20" s="23"/>
      <c r="V20" s="20"/>
      <c r="W20" s="22">
        <v>1</v>
      </c>
      <c r="X20" s="23" t="s">
        <v>170</v>
      </c>
      <c r="Y20" s="24">
        <f t="shared" si="5"/>
        <v>0</v>
      </c>
      <c r="Z20" s="22"/>
      <c r="AA20" s="23"/>
      <c r="AB20" s="20"/>
      <c r="AC20" s="22"/>
      <c r="AD20" s="23"/>
      <c r="AE20" s="20"/>
    </row>
    <row r="21" spans="1:31" x14ac:dyDescent="0.4">
      <c r="A21" s="19" t="s">
        <v>166</v>
      </c>
      <c r="B21" s="20">
        <v>2238.39</v>
      </c>
      <c r="C21" s="21" t="str">
        <f t="shared" si="4"/>
        <v>OK</v>
      </c>
      <c r="D21" s="1"/>
      <c r="E21" s="22"/>
      <c r="F21" s="23"/>
      <c r="G21" s="20"/>
      <c r="H21" s="22"/>
      <c r="I21" s="23"/>
      <c r="J21" s="20"/>
      <c r="K21" s="22"/>
      <c r="L21" s="23"/>
      <c r="M21" s="20"/>
      <c r="N21" s="22"/>
      <c r="O21" s="23"/>
      <c r="P21" s="20"/>
      <c r="Q21" s="22"/>
      <c r="R21" s="23"/>
      <c r="S21" s="20"/>
      <c r="T21" s="22"/>
      <c r="U21" s="23"/>
      <c r="V21" s="20"/>
      <c r="W21" s="22">
        <v>1</v>
      </c>
      <c r="X21" s="23" t="s">
        <v>167</v>
      </c>
      <c r="Y21" s="24">
        <f t="shared" ref="Y21" si="6">W21*$D21</f>
        <v>0</v>
      </c>
      <c r="Z21" s="22"/>
      <c r="AA21" s="23"/>
      <c r="AB21" s="20"/>
      <c r="AC21" s="22"/>
      <c r="AD21" s="23"/>
      <c r="AE21" s="20"/>
    </row>
    <row r="22" spans="1:31" x14ac:dyDescent="0.4">
      <c r="A22" s="19" t="s">
        <v>26</v>
      </c>
      <c r="B22" s="20">
        <v>5355</v>
      </c>
      <c r="C22" s="21" t="str">
        <f t="shared" si="4"/>
        <v>OK</v>
      </c>
      <c r="D22" s="1"/>
      <c r="E22" s="22">
        <v>1</v>
      </c>
      <c r="F22" s="23" t="s">
        <v>7</v>
      </c>
      <c r="G22" s="24">
        <f>E22*$D22</f>
        <v>0</v>
      </c>
      <c r="H22" s="22">
        <v>1</v>
      </c>
      <c r="I22" s="23" t="s">
        <v>7</v>
      </c>
      <c r="J22" s="24">
        <f>H22*$D22</f>
        <v>0</v>
      </c>
      <c r="K22" s="22">
        <v>1</v>
      </c>
      <c r="L22" s="23" t="s">
        <v>7</v>
      </c>
      <c r="M22" s="24">
        <f>K22*$D22</f>
        <v>0</v>
      </c>
      <c r="N22" s="22">
        <v>1</v>
      </c>
      <c r="O22" s="23" t="s">
        <v>7</v>
      </c>
      <c r="P22" s="24">
        <f>N22*$D22</f>
        <v>0</v>
      </c>
      <c r="Q22" s="22">
        <v>1</v>
      </c>
      <c r="R22" s="23" t="s">
        <v>7</v>
      </c>
      <c r="S22" s="24">
        <f>Q22*$D22</f>
        <v>0</v>
      </c>
      <c r="T22" s="22">
        <v>2</v>
      </c>
      <c r="U22" s="23" t="s">
        <v>7</v>
      </c>
      <c r="V22" s="24">
        <f>T22*$D22</f>
        <v>0</v>
      </c>
      <c r="W22" s="22"/>
      <c r="X22" s="23"/>
      <c r="Y22" s="20"/>
      <c r="Z22" s="22"/>
      <c r="AA22" s="23"/>
      <c r="AB22" s="20"/>
      <c r="AC22" s="22"/>
      <c r="AD22" s="23"/>
      <c r="AE22" s="20"/>
    </row>
    <row r="23" spans="1:31" x14ac:dyDescent="0.4">
      <c r="A23" s="19" t="s">
        <v>27</v>
      </c>
      <c r="B23" s="20">
        <v>13708.8</v>
      </c>
      <c r="C23" s="21" t="str">
        <f t="shared" si="4"/>
        <v>OK</v>
      </c>
      <c r="D23" s="1"/>
      <c r="E23" s="22">
        <v>1</v>
      </c>
      <c r="F23" s="23" t="s">
        <v>8</v>
      </c>
      <c r="G23" s="24">
        <f>E23*$D23</f>
        <v>0</v>
      </c>
      <c r="H23" s="22">
        <v>1</v>
      </c>
      <c r="I23" s="23" t="s">
        <v>8</v>
      </c>
      <c r="J23" s="24">
        <f t="shared" ref="J23" si="7">H23*$D23</f>
        <v>0</v>
      </c>
      <c r="K23" s="22">
        <v>1</v>
      </c>
      <c r="L23" s="23" t="s">
        <v>8</v>
      </c>
      <c r="M23" s="24">
        <f t="shared" ref="M23" si="8">K23*$D23</f>
        <v>0</v>
      </c>
      <c r="N23" s="22">
        <v>1</v>
      </c>
      <c r="O23" s="23" t="s">
        <v>8</v>
      </c>
      <c r="P23" s="24">
        <f t="shared" ref="P23" si="9">N23*$D23</f>
        <v>0</v>
      </c>
      <c r="Q23" s="22">
        <v>1</v>
      </c>
      <c r="R23" s="23" t="s">
        <v>8</v>
      </c>
      <c r="S23" s="24">
        <f t="shared" ref="S23" si="10">Q23*$D23</f>
        <v>0</v>
      </c>
      <c r="T23" s="22">
        <v>1</v>
      </c>
      <c r="U23" s="23" t="s">
        <v>8</v>
      </c>
      <c r="V23" s="24">
        <f t="shared" ref="V23" si="11">T23*$D23</f>
        <v>0</v>
      </c>
      <c r="W23" s="22">
        <v>1</v>
      </c>
      <c r="X23" s="23" t="s">
        <v>157</v>
      </c>
      <c r="Y23" s="24">
        <f t="shared" si="0"/>
        <v>0</v>
      </c>
      <c r="Z23" s="22">
        <v>1</v>
      </c>
      <c r="AA23" s="23" t="s">
        <v>8</v>
      </c>
      <c r="AB23" s="24">
        <f t="shared" ref="AB23" si="12">Z23*$D23</f>
        <v>0</v>
      </c>
      <c r="AC23" s="22"/>
      <c r="AD23" s="23"/>
      <c r="AE23" s="20"/>
    </row>
    <row r="24" spans="1:31" x14ac:dyDescent="0.4">
      <c r="A24" s="19" t="s">
        <v>28</v>
      </c>
      <c r="B24" s="20">
        <v>20900.54</v>
      </c>
      <c r="C24" s="21" t="str">
        <f t="shared" si="4"/>
        <v>OK</v>
      </c>
      <c r="D24" s="1"/>
      <c r="E24" s="22">
        <v>1</v>
      </c>
      <c r="F24" s="23" t="s">
        <v>12</v>
      </c>
      <c r="G24" s="24">
        <f>E24*$D24</f>
        <v>0</v>
      </c>
      <c r="H24" s="22">
        <v>1</v>
      </c>
      <c r="I24" s="23" t="s">
        <v>12</v>
      </c>
      <c r="J24" s="24">
        <f>H24*$D24</f>
        <v>0</v>
      </c>
      <c r="K24" s="22">
        <v>1</v>
      </c>
      <c r="L24" s="23" t="s">
        <v>12</v>
      </c>
      <c r="M24" s="24">
        <f>K24*$D24</f>
        <v>0</v>
      </c>
      <c r="N24" s="22">
        <v>1</v>
      </c>
      <c r="O24" s="23" t="s">
        <v>12</v>
      </c>
      <c r="P24" s="24">
        <f>N24*$D24</f>
        <v>0</v>
      </c>
      <c r="Q24" s="22"/>
      <c r="R24" s="23"/>
      <c r="S24" s="20"/>
      <c r="T24" s="22">
        <v>1</v>
      </c>
      <c r="U24" s="23" t="s">
        <v>12</v>
      </c>
      <c r="V24" s="24">
        <f>T24*$D24</f>
        <v>0</v>
      </c>
      <c r="W24" s="22"/>
      <c r="X24" s="23"/>
      <c r="Y24" s="20"/>
      <c r="Z24" s="22"/>
      <c r="AA24" s="23"/>
      <c r="AB24" s="20"/>
      <c r="AC24" s="22"/>
      <c r="AD24" s="23"/>
      <c r="AE24" s="20"/>
    </row>
    <row r="25" spans="1:31" x14ac:dyDescent="0.4">
      <c r="A25" s="19" t="s">
        <v>29</v>
      </c>
      <c r="B25" s="20">
        <v>5088.32</v>
      </c>
      <c r="C25" s="21" t="str">
        <f t="shared" si="4"/>
        <v>OK</v>
      </c>
      <c r="D25" s="1"/>
      <c r="E25" s="22">
        <v>1</v>
      </c>
      <c r="F25" s="23" t="s">
        <v>13</v>
      </c>
      <c r="G25" s="24">
        <f t="shared" ref="G25:G36" si="13">E25*$D25</f>
        <v>0</v>
      </c>
      <c r="H25" s="22">
        <v>1</v>
      </c>
      <c r="I25" s="23" t="s">
        <v>13</v>
      </c>
      <c r="J25" s="24">
        <f t="shared" ref="J25:J35" si="14">H25*$D25</f>
        <v>0</v>
      </c>
      <c r="K25" s="22">
        <v>1</v>
      </c>
      <c r="L25" s="23" t="s">
        <v>13</v>
      </c>
      <c r="M25" s="24">
        <f t="shared" ref="M25:M35" si="15">K25*$D25</f>
        <v>0</v>
      </c>
      <c r="N25" s="22">
        <v>1</v>
      </c>
      <c r="O25" s="23" t="s">
        <v>13</v>
      </c>
      <c r="P25" s="24">
        <f t="shared" ref="P25:P35" si="16">N25*$D25</f>
        <v>0</v>
      </c>
      <c r="Q25" s="22"/>
      <c r="R25" s="23"/>
      <c r="S25" s="20"/>
      <c r="T25" s="22">
        <v>1</v>
      </c>
      <c r="U25" s="23" t="s">
        <v>13</v>
      </c>
      <c r="V25" s="24">
        <f t="shared" ref="V25:V35" si="17">T25*$D25</f>
        <v>0</v>
      </c>
      <c r="W25" s="22"/>
      <c r="X25" s="23"/>
      <c r="Y25" s="20"/>
      <c r="Z25" s="22"/>
      <c r="AA25" s="23"/>
      <c r="AB25" s="20"/>
      <c r="AC25" s="22"/>
      <c r="AD25" s="23"/>
      <c r="AE25" s="20"/>
    </row>
    <row r="26" spans="1:31" x14ac:dyDescent="0.4">
      <c r="A26" s="19" t="s">
        <v>200</v>
      </c>
      <c r="B26" s="20">
        <v>20900.57</v>
      </c>
      <c r="C26" s="21" t="str">
        <f t="shared" si="4"/>
        <v>OK</v>
      </c>
      <c r="D26" s="1"/>
      <c r="E26" s="22"/>
      <c r="F26" s="23"/>
      <c r="G26" s="20"/>
      <c r="H26" s="22"/>
      <c r="I26" s="23"/>
      <c r="J26" s="20"/>
      <c r="K26" s="22"/>
      <c r="L26" s="23"/>
      <c r="M26" s="20"/>
      <c r="N26" s="22"/>
      <c r="O26" s="23"/>
      <c r="P26" s="20"/>
      <c r="Q26" s="22"/>
      <c r="R26" s="23"/>
      <c r="S26" s="20"/>
      <c r="T26" s="22"/>
      <c r="U26" s="23"/>
      <c r="V26" s="20"/>
      <c r="W26" s="22"/>
      <c r="X26" s="23"/>
      <c r="Y26" s="20"/>
      <c r="Z26" s="22">
        <v>1</v>
      </c>
      <c r="AA26" s="23" t="s">
        <v>201</v>
      </c>
      <c r="AB26" s="24">
        <f t="shared" ref="AB26" si="18">Z26*$D26</f>
        <v>0</v>
      </c>
      <c r="AC26" s="22"/>
      <c r="AD26" s="23"/>
      <c r="AE26" s="20"/>
    </row>
    <row r="27" spans="1:31" x14ac:dyDescent="0.4">
      <c r="A27" s="19" t="s">
        <v>30</v>
      </c>
      <c r="B27" s="20">
        <v>773.5</v>
      </c>
      <c r="C27" s="21" t="str">
        <f t="shared" si="4"/>
        <v>OK</v>
      </c>
      <c r="D27" s="1"/>
      <c r="E27" s="22">
        <v>1</v>
      </c>
      <c r="F27" s="23" t="s">
        <v>14</v>
      </c>
      <c r="G27" s="24">
        <f t="shared" si="13"/>
        <v>0</v>
      </c>
      <c r="H27" s="22">
        <v>1</v>
      </c>
      <c r="I27" s="23" t="s">
        <v>14</v>
      </c>
      <c r="J27" s="24">
        <f t="shared" si="14"/>
        <v>0</v>
      </c>
      <c r="K27" s="22">
        <v>1</v>
      </c>
      <c r="L27" s="23" t="s">
        <v>14</v>
      </c>
      <c r="M27" s="24">
        <f t="shared" si="15"/>
        <v>0</v>
      </c>
      <c r="N27" s="22">
        <v>1</v>
      </c>
      <c r="O27" s="23" t="s">
        <v>14</v>
      </c>
      <c r="P27" s="24">
        <f t="shared" si="16"/>
        <v>0</v>
      </c>
      <c r="Q27" s="22">
        <v>1</v>
      </c>
      <c r="R27" s="23" t="s">
        <v>14</v>
      </c>
      <c r="S27" s="24">
        <f t="shared" ref="S27:S36" si="19">Q27*$D27</f>
        <v>0</v>
      </c>
      <c r="T27" s="22"/>
      <c r="U27" s="23"/>
      <c r="V27" s="20"/>
      <c r="W27" s="22"/>
      <c r="X27" s="23"/>
      <c r="Y27" s="20"/>
      <c r="Z27" s="22"/>
      <c r="AA27" s="23"/>
      <c r="AB27" s="20"/>
      <c r="AC27" s="22"/>
      <c r="AD27" s="23"/>
      <c r="AE27" s="20"/>
    </row>
    <row r="28" spans="1:31" x14ac:dyDescent="0.4">
      <c r="A28" s="19" t="s">
        <v>31</v>
      </c>
      <c r="B28" s="20">
        <v>773.5</v>
      </c>
      <c r="C28" s="21" t="str">
        <f t="shared" si="4"/>
        <v>OK</v>
      </c>
      <c r="D28" s="1"/>
      <c r="E28" s="22">
        <v>1</v>
      </c>
      <c r="F28" s="23" t="s">
        <v>35</v>
      </c>
      <c r="G28" s="24">
        <f t="shared" si="13"/>
        <v>0</v>
      </c>
      <c r="H28" s="22">
        <v>1</v>
      </c>
      <c r="I28" s="23" t="s">
        <v>35</v>
      </c>
      <c r="J28" s="24">
        <f t="shared" si="14"/>
        <v>0</v>
      </c>
      <c r="K28" s="22">
        <v>1</v>
      </c>
      <c r="L28" s="23" t="s">
        <v>35</v>
      </c>
      <c r="M28" s="24">
        <f t="shared" si="15"/>
        <v>0</v>
      </c>
      <c r="N28" s="22">
        <v>1</v>
      </c>
      <c r="O28" s="23" t="s">
        <v>35</v>
      </c>
      <c r="P28" s="24">
        <f t="shared" si="16"/>
        <v>0</v>
      </c>
      <c r="Q28" s="22">
        <v>1</v>
      </c>
      <c r="R28" s="23" t="s">
        <v>35</v>
      </c>
      <c r="S28" s="24">
        <f t="shared" si="19"/>
        <v>0</v>
      </c>
      <c r="T28" s="22"/>
      <c r="U28" s="23"/>
      <c r="V28" s="20"/>
      <c r="W28" s="22"/>
      <c r="X28" s="23"/>
      <c r="Y28" s="20"/>
      <c r="Z28" s="22"/>
      <c r="AA28" s="23"/>
      <c r="AB28" s="20"/>
      <c r="AC28" s="22"/>
      <c r="AD28" s="23"/>
      <c r="AE28" s="20"/>
    </row>
    <row r="29" spans="1:31" x14ac:dyDescent="0.4">
      <c r="A29" s="19" t="s">
        <v>171</v>
      </c>
      <c r="B29" s="20">
        <v>862.16</v>
      </c>
      <c r="C29" s="21" t="str">
        <f t="shared" si="4"/>
        <v>OK</v>
      </c>
      <c r="D29" s="1"/>
      <c r="E29" s="22"/>
      <c r="F29" s="23"/>
      <c r="G29" s="20"/>
      <c r="H29" s="22"/>
      <c r="I29" s="23"/>
      <c r="J29" s="20"/>
      <c r="K29" s="22"/>
      <c r="L29" s="23"/>
      <c r="M29" s="20"/>
      <c r="N29" s="22"/>
      <c r="O29" s="23"/>
      <c r="P29" s="20"/>
      <c r="Q29" s="22"/>
      <c r="R29" s="23"/>
      <c r="S29" s="20"/>
      <c r="T29" s="22"/>
      <c r="U29" s="23"/>
      <c r="V29" s="20"/>
      <c r="W29" s="22">
        <v>1</v>
      </c>
      <c r="X29" s="23" t="s">
        <v>172</v>
      </c>
      <c r="Y29" s="24">
        <f t="shared" ref="Y29" si="20">W29*$D29</f>
        <v>0</v>
      </c>
      <c r="Z29" s="22"/>
      <c r="AA29" s="23"/>
      <c r="AB29" s="20"/>
      <c r="AC29" s="22"/>
      <c r="AD29" s="23"/>
      <c r="AE29" s="20"/>
    </row>
    <row r="30" spans="1:31" x14ac:dyDescent="0.4">
      <c r="A30" s="19" t="s">
        <v>20</v>
      </c>
      <c r="B30" s="20">
        <v>2302.65</v>
      </c>
      <c r="C30" s="21" t="str">
        <f t="shared" ref="C30:C37" si="21">IF(D30&gt;B30,"IMPORTE MÁXIMO SUPERADO","OK")</f>
        <v>OK</v>
      </c>
      <c r="D30" s="1"/>
      <c r="E30" s="22"/>
      <c r="F30" s="23"/>
      <c r="G30" s="20"/>
      <c r="H30" s="22"/>
      <c r="I30" s="23"/>
      <c r="J30" s="20"/>
      <c r="K30" s="22"/>
      <c r="L30" s="23"/>
      <c r="M30" s="20"/>
      <c r="N30" s="22"/>
      <c r="O30" s="23"/>
      <c r="P30" s="20"/>
      <c r="Q30" s="22"/>
      <c r="R30" s="23"/>
      <c r="S30" s="20"/>
      <c r="T30" s="22"/>
      <c r="U30" s="23"/>
      <c r="V30" s="20"/>
      <c r="W30" s="22">
        <v>1</v>
      </c>
      <c r="X30" s="23" t="s">
        <v>161</v>
      </c>
      <c r="Y30" s="24">
        <f t="shared" ref="Y30" si="22">W30*$D30</f>
        <v>0</v>
      </c>
      <c r="Z30" s="22"/>
      <c r="AA30" s="23"/>
      <c r="AB30" s="20"/>
      <c r="AC30" s="22"/>
      <c r="AD30" s="23"/>
      <c r="AE30" s="20"/>
    </row>
    <row r="31" spans="1:31" x14ac:dyDescent="0.4">
      <c r="A31" s="19" t="s">
        <v>203</v>
      </c>
      <c r="B31" s="20">
        <v>2693.57</v>
      </c>
      <c r="C31" s="21" t="str">
        <f t="shared" si="21"/>
        <v>OK</v>
      </c>
      <c r="D31" s="1"/>
      <c r="E31" s="22"/>
      <c r="F31" s="23"/>
      <c r="G31" s="20"/>
      <c r="H31" s="22"/>
      <c r="I31" s="23"/>
      <c r="J31" s="20"/>
      <c r="K31" s="22"/>
      <c r="L31" s="23"/>
      <c r="M31" s="20"/>
      <c r="N31" s="22"/>
      <c r="O31" s="23"/>
      <c r="P31" s="20"/>
      <c r="Q31" s="22"/>
      <c r="R31" s="23"/>
      <c r="S31" s="20"/>
      <c r="T31" s="22"/>
      <c r="U31" s="23"/>
      <c r="V31" s="20"/>
      <c r="W31" s="22"/>
      <c r="X31" s="23"/>
      <c r="Y31" s="20"/>
      <c r="Z31" s="22">
        <v>1</v>
      </c>
      <c r="AA31" s="23" t="s">
        <v>202</v>
      </c>
      <c r="AB31" s="24">
        <f t="shared" ref="AB31" si="23">Z31*$D31</f>
        <v>0</v>
      </c>
      <c r="AC31" s="22"/>
      <c r="AD31" s="23"/>
      <c r="AE31" s="20"/>
    </row>
    <row r="32" spans="1:31" x14ac:dyDescent="0.4">
      <c r="A32" s="19" t="s">
        <v>137</v>
      </c>
      <c r="B32" s="20">
        <v>6545</v>
      </c>
      <c r="C32" s="21" t="str">
        <f t="shared" si="21"/>
        <v>OK</v>
      </c>
      <c r="D32" s="1"/>
      <c r="E32" s="22"/>
      <c r="F32" s="23"/>
      <c r="G32" s="20"/>
      <c r="H32" s="22"/>
      <c r="I32" s="23"/>
      <c r="J32" s="20"/>
      <c r="K32" s="22"/>
      <c r="L32" s="23"/>
      <c r="M32" s="20"/>
      <c r="N32" s="22"/>
      <c r="O32" s="23"/>
      <c r="P32" s="20"/>
      <c r="Q32" s="22"/>
      <c r="R32" s="23"/>
      <c r="S32" s="20"/>
      <c r="T32" s="22">
        <v>1</v>
      </c>
      <c r="U32" s="23" t="s">
        <v>9</v>
      </c>
      <c r="V32" s="24">
        <f t="shared" si="17"/>
        <v>0</v>
      </c>
      <c r="W32" s="22"/>
      <c r="X32" s="23"/>
      <c r="Y32" s="20"/>
      <c r="Z32" s="22"/>
      <c r="AA32" s="23"/>
      <c r="AB32" s="20"/>
      <c r="AC32" s="22"/>
      <c r="AD32" s="23"/>
      <c r="AE32" s="20"/>
    </row>
    <row r="33" spans="1:31" x14ac:dyDescent="0.4">
      <c r="A33" s="19" t="s">
        <v>136</v>
      </c>
      <c r="B33" s="20">
        <v>5712</v>
      </c>
      <c r="C33" s="21" t="str">
        <f t="shared" si="21"/>
        <v>OK</v>
      </c>
      <c r="D33" s="1"/>
      <c r="E33" s="22"/>
      <c r="F33" s="23"/>
      <c r="G33" s="20"/>
      <c r="H33" s="22"/>
      <c r="I33" s="23"/>
      <c r="J33" s="20"/>
      <c r="K33" s="22"/>
      <c r="L33" s="23"/>
      <c r="M33" s="20"/>
      <c r="N33" s="22"/>
      <c r="O33" s="23"/>
      <c r="P33" s="20"/>
      <c r="Q33" s="22"/>
      <c r="R33" s="23"/>
      <c r="S33" s="20"/>
      <c r="T33" s="22">
        <v>1</v>
      </c>
      <c r="U33" s="23" t="s">
        <v>10</v>
      </c>
      <c r="V33" s="24">
        <f t="shared" si="17"/>
        <v>0</v>
      </c>
      <c r="W33" s="22"/>
      <c r="X33" s="23"/>
      <c r="Y33" s="20"/>
      <c r="Z33" s="22"/>
      <c r="AA33" s="23"/>
      <c r="AB33" s="20"/>
      <c r="AC33" s="22"/>
      <c r="AD33" s="23"/>
      <c r="AE33" s="20"/>
    </row>
    <row r="34" spans="1:31" x14ac:dyDescent="0.4">
      <c r="A34" s="19" t="s">
        <v>32</v>
      </c>
      <c r="B34" s="20">
        <v>2380</v>
      </c>
      <c r="C34" s="21" t="str">
        <f t="shared" si="21"/>
        <v>OK</v>
      </c>
      <c r="D34" s="1"/>
      <c r="E34" s="22">
        <v>1</v>
      </c>
      <c r="F34" s="23" t="s">
        <v>15</v>
      </c>
      <c r="G34" s="24">
        <f t="shared" si="13"/>
        <v>0</v>
      </c>
      <c r="H34" s="22">
        <v>1</v>
      </c>
      <c r="I34" s="23" t="s">
        <v>15</v>
      </c>
      <c r="J34" s="24">
        <f t="shared" si="14"/>
        <v>0</v>
      </c>
      <c r="K34" s="22">
        <v>1</v>
      </c>
      <c r="L34" s="23" t="s">
        <v>15</v>
      </c>
      <c r="M34" s="24">
        <f t="shared" si="15"/>
        <v>0</v>
      </c>
      <c r="N34" s="22">
        <v>1</v>
      </c>
      <c r="O34" s="23" t="s">
        <v>15</v>
      </c>
      <c r="P34" s="24">
        <f t="shared" si="16"/>
        <v>0</v>
      </c>
      <c r="Q34" s="22">
        <v>1</v>
      </c>
      <c r="R34" s="23" t="s">
        <v>15</v>
      </c>
      <c r="S34" s="24">
        <f t="shared" si="19"/>
        <v>0</v>
      </c>
      <c r="T34" s="22">
        <v>1</v>
      </c>
      <c r="U34" s="23" t="s">
        <v>15</v>
      </c>
      <c r="V34" s="24">
        <f t="shared" si="17"/>
        <v>0</v>
      </c>
      <c r="W34" s="22"/>
      <c r="X34" s="23"/>
      <c r="Y34" s="20"/>
      <c r="Z34" s="22"/>
      <c r="AA34" s="23"/>
      <c r="AB34" s="20"/>
      <c r="AC34" s="22"/>
      <c r="AD34" s="23"/>
      <c r="AE34" s="20"/>
    </row>
    <row r="35" spans="1:31" x14ac:dyDescent="0.4">
      <c r="A35" s="19" t="s">
        <v>33</v>
      </c>
      <c r="B35" s="20">
        <v>29.75</v>
      </c>
      <c r="C35" s="21" t="str">
        <f t="shared" si="21"/>
        <v>OK</v>
      </c>
      <c r="D35" s="1"/>
      <c r="E35" s="22">
        <v>5</v>
      </c>
      <c r="F35" s="23" t="s">
        <v>36</v>
      </c>
      <c r="G35" s="24">
        <f t="shared" si="13"/>
        <v>0</v>
      </c>
      <c r="H35" s="22">
        <v>5</v>
      </c>
      <c r="I35" s="23" t="s">
        <v>36</v>
      </c>
      <c r="J35" s="24">
        <f t="shared" si="14"/>
        <v>0</v>
      </c>
      <c r="K35" s="22">
        <v>5</v>
      </c>
      <c r="L35" s="23" t="s">
        <v>36</v>
      </c>
      <c r="M35" s="24">
        <f t="shared" si="15"/>
        <v>0</v>
      </c>
      <c r="N35" s="22">
        <v>5</v>
      </c>
      <c r="O35" s="23" t="s">
        <v>36</v>
      </c>
      <c r="P35" s="24">
        <f t="shared" si="16"/>
        <v>0</v>
      </c>
      <c r="Q35" s="22">
        <v>5</v>
      </c>
      <c r="R35" s="23" t="s">
        <v>36</v>
      </c>
      <c r="S35" s="24">
        <f t="shared" si="19"/>
        <v>0</v>
      </c>
      <c r="T35" s="22">
        <v>5</v>
      </c>
      <c r="U35" s="23" t="s">
        <v>36</v>
      </c>
      <c r="V35" s="24">
        <f t="shared" si="17"/>
        <v>0</v>
      </c>
      <c r="W35" s="22"/>
      <c r="X35" s="23"/>
      <c r="Y35" s="20"/>
      <c r="Z35" s="22"/>
      <c r="AA35" s="23"/>
      <c r="AB35" s="20"/>
      <c r="AC35" s="22"/>
      <c r="AD35" s="23"/>
      <c r="AE35" s="20"/>
    </row>
    <row r="36" spans="1:31" x14ac:dyDescent="0.4">
      <c r="A36" s="19" t="s">
        <v>34</v>
      </c>
      <c r="B36" s="20">
        <v>297.5</v>
      </c>
      <c r="C36" s="21" t="str">
        <f t="shared" si="21"/>
        <v>OK</v>
      </c>
      <c r="D36" s="1"/>
      <c r="E36" s="22">
        <v>2</v>
      </c>
      <c r="F36" s="23" t="s">
        <v>37</v>
      </c>
      <c r="G36" s="24">
        <f t="shared" si="13"/>
        <v>0</v>
      </c>
      <c r="H36" s="22">
        <v>2</v>
      </c>
      <c r="I36" s="23" t="s">
        <v>37</v>
      </c>
      <c r="J36" s="24">
        <f t="shared" ref="J36" si="24">H36*$D36</f>
        <v>0</v>
      </c>
      <c r="K36" s="22"/>
      <c r="L36" s="23"/>
      <c r="M36" s="20"/>
      <c r="N36" s="22"/>
      <c r="O36" s="23"/>
      <c r="P36" s="20"/>
      <c r="Q36" s="22">
        <v>2</v>
      </c>
      <c r="R36" s="23" t="s">
        <v>37</v>
      </c>
      <c r="S36" s="24">
        <f t="shared" si="19"/>
        <v>0</v>
      </c>
      <c r="T36" s="22"/>
      <c r="U36" s="23"/>
      <c r="V36" s="20"/>
      <c r="W36" s="22"/>
      <c r="X36" s="23"/>
      <c r="Y36" s="20"/>
      <c r="Z36" s="22"/>
      <c r="AA36" s="23"/>
      <c r="AB36" s="20"/>
      <c r="AC36" s="22"/>
      <c r="AD36" s="23"/>
      <c r="AE36" s="20"/>
    </row>
    <row r="37" spans="1:31" x14ac:dyDescent="0.4">
      <c r="A37" s="19" t="s">
        <v>158</v>
      </c>
      <c r="B37" s="20">
        <v>89.96</v>
      </c>
      <c r="C37" s="21" t="str">
        <f t="shared" si="21"/>
        <v>OK</v>
      </c>
      <c r="D37" s="1"/>
      <c r="E37" s="22"/>
      <c r="F37" s="23"/>
      <c r="G37" s="20"/>
      <c r="H37" s="22"/>
      <c r="I37" s="23"/>
      <c r="J37" s="20"/>
      <c r="K37" s="22"/>
      <c r="L37" s="23"/>
      <c r="M37" s="20"/>
      <c r="N37" s="22"/>
      <c r="O37" s="23"/>
      <c r="P37" s="20"/>
      <c r="Q37" s="22"/>
      <c r="R37" s="23"/>
      <c r="S37" s="20"/>
      <c r="T37" s="22"/>
      <c r="U37" s="23"/>
      <c r="V37" s="20"/>
      <c r="W37" s="22">
        <v>1</v>
      </c>
      <c r="X37" s="23" t="s">
        <v>159</v>
      </c>
      <c r="Y37" s="24">
        <f t="shared" ref="Y37" si="25">W37*$D37</f>
        <v>0</v>
      </c>
      <c r="Z37" s="22">
        <v>1</v>
      </c>
      <c r="AA37" s="23" t="s">
        <v>204</v>
      </c>
      <c r="AB37" s="24">
        <f t="shared" ref="AB37" si="26">Z37*$D37</f>
        <v>0</v>
      </c>
      <c r="AC37" s="22"/>
      <c r="AD37" s="23"/>
      <c r="AE37" s="20"/>
    </row>
    <row r="38" spans="1:31" ht="15.75" customHeight="1" x14ac:dyDescent="0.4">
      <c r="A38" s="25" t="s">
        <v>44</v>
      </c>
      <c r="B38" s="26"/>
      <c r="C38" s="27"/>
      <c r="D38" s="26"/>
      <c r="E38" s="22"/>
      <c r="G38" s="28">
        <f>SUM(G22:G36)</f>
        <v>0</v>
      </c>
      <c r="H38" s="22"/>
      <c r="J38" s="28">
        <f>SUM(J22:J36)</f>
        <v>0</v>
      </c>
      <c r="K38" s="22"/>
      <c r="M38" s="28">
        <f>SUM(M22:M36)</f>
        <v>0</v>
      </c>
      <c r="N38" s="22"/>
      <c r="P38" s="28">
        <f>SUM(P22:P36)</f>
        <v>0</v>
      </c>
      <c r="Q38" s="22"/>
      <c r="S38" s="28">
        <f>SUM(S22:S36)</f>
        <v>0</v>
      </c>
      <c r="T38" s="22"/>
      <c r="V38" s="28">
        <f>SUM(V15:V36)</f>
        <v>0</v>
      </c>
      <c r="W38" s="22"/>
      <c r="Y38" s="28">
        <f>SUM(Y12:Y37)</f>
        <v>0</v>
      </c>
      <c r="Z38" s="22"/>
      <c r="AB38" s="28">
        <f>SUM(AB12:AB37)</f>
        <v>0</v>
      </c>
      <c r="AC38" s="22"/>
      <c r="AE38" s="28">
        <f>SUM(AE12:AE37)</f>
        <v>0</v>
      </c>
    </row>
    <row r="39" spans="1:31" x14ac:dyDescent="0.4">
      <c r="A39" s="14" t="s">
        <v>41</v>
      </c>
      <c r="B39" s="29"/>
      <c r="C39" s="30"/>
      <c r="D39" s="29"/>
      <c r="E39" s="31"/>
      <c r="F39" s="32"/>
      <c r="G39" s="29"/>
      <c r="H39" s="31"/>
      <c r="I39" s="32"/>
      <c r="J39" s="29"/>
      <c r="K39" s="31"/>
      <c r="L39" s="32"/>
      <c r="M39" s="29"/>
      <c r="N39" s="31"/>
      <c r="O39" s="32"/>
      <c r="P39" s="29"/>
      <c r="Q39" s="31"/>
      <c r="R39" s="32"/>
      <c r="S39" s="29"/>
      <c r="T39" s="31"/>
      <c r="U39" s="32"/>
      <c r="V39" s="29"/>
      <c r="W39" s="31"/>
      <c r="X39" s="32"/>
      <c r="Y39" s="29"/>
      <c r="Z39" s="31"/>
      <c r="AA39" s="32"/>
      <c r="AB39" s="29"/>
      <c r="AC39" s="31"/>
      <c r="AD39" s="32"/>
      <c r="AE39" s="29"/>
    </row>
    <row r="40" spans="1:31" x14ac:dyDescent="0.4">
      <c r="A40" s="19" t="s">
        <v>138</v>
      </c>
      <c r="B40" s="33">
        <v>1489.88</v>
      </c>
      <c r="C40" s="34" t="str">
        <f t="shared" ref="C40:C50" si="27">IF(D40&gt;B40,"IMPORTE MÁXIMO SUPERADO","OK")</f>
        <v>OK</v>
      </c>
      <c r="D40" s="1"/>
      <c r="E40" s="22"/>
      <c r="F40" s="23"/>
      <c r="G40" s="20"/>
      <c r="H40" s="22"/>
      <c r="I40" s="23"/>
      <c r="J40" s="20"/>
      <c r="K40" s="22"/>
      <c r="L40" s="23"/>
      <c r="M40" s="20"/>
      <c r="N40" s="22"/>
      <c r="O40" s="23"/>
      <c r="P40" s="20"/>
      <c r="Q40" s="22"/>
      <c r="R40" s="23"/>
      <c r="S40" s="20"/>
      <c r="T40" s="22">
        <v>1</v>
      </c>
      <c r="U40" s="23" t="s">
        <v>139</v>
      </c>
      <c r="V40" s="24">
        <f>T40*$D40</f>
        <v>0</v>
      </c>
      <c r="W40" s="22"/>
      <c r="X40" s="23"/>
      <c r="Y40" s="20"/>
      <c r="Z40" s="22"/>
      <c r="AA40" s="23"/>
      <c r="AB40" s="20"/>
      <c r="AC40" s="22"/>
      <c r="AD40" s="23"/>
      <c r="AE40" s="20"/>
    </row>
    <row r="41" spans="1:31" x14ac:dyDescent="0.4">
      <c r="A41" s="19" t="s">
        <v>140</v>
      </c>
      <c r="B41" s="33">
        <v>7186.41</v>
      </c>
      <c r="C41" s="34" t="str">
        <f t="shared" si="27"/>
        <v>OK</v>
      </c>
      <c r="D41" s="1"/>
      <c r="E41" s="22"/>
      <c r="F41" s="23"/>
      <c r="G41" s="20"/>
      <c r="H41" s="22"/>
      <c r="I41" s="23"/>
      <c r="J41" s="20"/>
      <c r="K41" s="22"/>
      <c r="L41" s="23"/>
      <c r="M41" s="20"/>
      <c r="N41" s="22"/>
      <c r="O41" s="23"/>
      <c r="P41" s="20"/>
      <c r="Q41" s="22"/>
      <c r="R41" s="23"/>
      <c r="S41" s="20"/>
      <c r="T41" s="22">
        <v>1</v>
      </c>
      <c r="U41" s="23" t="s">
        <v>141</v>
      </c>
      <c r="V41" s="24">
        <f>T41*$D41</f>
        <v>0</v>
      </c>
      <c r="W41" s="22"/>
      <c r="X41" s="23"/>
      <c r="Y41" s="20"/>
      <c r="Z41" s="22"/>
      <c r="AA41" s="23"/>
      <c r="AB41" s="20"/>
      <c r="AC41" s="22"/>
      <c r="AD41" s="23"/>
      <c r="AE41" s="20"/>
    </row>
    <row r="42" spans="1:31" x14ac:dyDescent="0.4">
      <c r="A42" s="19" t="s">
        <v>42</v>
      </c>
      <c r="B42" s="33">
        <v>6314.14</v>
      </c>
      <c r="C42" s="34" t="str">
        <f t="shared" si="27"/>
        <v>OK</v>
      </c>
      <c r="D42" s="1"/>
      <c r="E42" s="22">
        <v>1</v>
      </c>
      <c r="F42" s="23" t="s">
        <v>48</v>
      </c>
      <c r="G42" s="24">
        <f t="shared" ref="G42:G48" si="28">E42*$D42</f>
        <v>0</v>
      </c>
      <c r="H42" s="22">
        <v>1</v>
      </c>
      <c r="I42" s="23" t="s">
        <v>48</v>
      </c>
      <c r="J42" s="24">
        <f>H42*$D42</f>
        <v>0</v>
      </c>
      <c r="K42" s="22">
        <v>1</v>
      </c>
      <c r="L42" s="23" t="s">
        <v>48</v>
      </c>
      <c r="M42" s="24">
        <f>K42*$D42</f>
        <v>0</v>
      </c>
      <c r="N42" s="22">
        <v>1</v>
      </c>
      <c r="O42" s="23" t="s">
        <v>48</v>
      </c>
      <c r="P42" s="24">
        <f>N42*$D42</f>
        <v>0</v>
      </c>
      <c r="Q42" s="22">
        <v>1</v>
      </c>
      <c r="R42" s="23" t="s">
        <v>48</v>
      </c>
      <c r="S42" s="24">
        <f>Q42*$D42</f>
        <v>0</v>
      </c>
      <c r="T42" s="22"/>
      <c r="U42" s="23"/>
      <c r="V42" s="20"/>
      <c r="W42" s="22"/>
      <c r="X42" s="23"/>
      <c r="Y42" s="20"/>
      <c r="Z42" s="22"/>
      <c r="AA42" s="23"/>
      <c r="AB42" s="20"/>
      <c r="AC42" s="22"/>
      <c r="AD42" s="23"/>
      <c r="AE42" s="20"/>
    </row>
    <row r="43" spans="1:31" x14ac:dyDescent="0.4">
      <c r="A43" s="19" t="s">
        <v>45</v>
      </c>
      <c r="B43" s="33">
        <v>1293.76</v>
      </c>
      <c r="C43" s="34" t="str">
        <f t="shared" si="27"/>
        <v>OK</v>
      </c>
      <c r="D43" s="1"/>
      <c r="E43" s="22">
        <v>1</v>
      </c>
      <c r="F43" s="23" t="s">
        <v>49</v>
      </c>
      <c r="G43" s="24">
        <f t="shared" si="28"/>
        <v>0</v>
      </c>
      <c r="H43" s="22">
        <v>1</v>
      </c>
      <c r="I43" s="23" t="s">
        <v>49</v>
      </c>
      <c r="J43" s="24">
        <f>H43*$D43</f>
        <v>0</v>
      </c>
      <c r="K43" s="22">
        <v>1</v>
      </c>
      <c r="L43" s="23" t="s">
        <v>49</v>
      </c>
      <c r="M43" s="24">
        <f>K43*$D43</f>
        <v>0</v>
      </c>
      <c r="N43" s="22">
        <v>1</v>
      </c>
      <c r="O43" s="23" t="s">
        <v>49</v>
      </c>
      <c r="P43" s="24">
        <f>N43*$D43</f>
        <v>0</v>
      </c>
      <c r="Q43" s="22">
        <v>1</v>
      </c>
      <c r="R43" s="23" t="s">
        <v>49</v>
      </c>
      <c r="S43" s="24">
        <f>Q43*$D43</f>
        <v>0</v>
      </c>
      <c r="T43" s="22"/>
      <c r="U43" s="23"/>
      <c r="V43" s="20"/>
      <c r="W43" s="22">
        <v>1</v>
      </c>
      <c r="X43" s="23" t="s">
        <v>177</v>
      </c>
      <c r="Y43" s="24">
        <f>W43*$D43</f>
        <v>0</v>
      </c>
      <c r="Z43" s="22"/>
      <c r="AA43" s="23"/>
      <c r="AB43" s="20"/>
      <c r="AC43" s="22">
        <v>1</v>
      </c>
      <c r="AD43" s="23" t="s">
        <v>274</v>
      </c>
      <c r="AE43" s="24">
        <f t="shared" ref="AE43" si="29">AC43*$D43</f>
        <v>0</v>
      </c>
    </row>
    <row r="44" spans="1:31" x14ac:dyDescent="0.4">
      <c r="A44" s="19" t="s">
        <v>46</v>
      </c>
      <c r="B44" s="33">
        <v>2858.5</v>
      </c>
      <c r="C44" s="34" t="str">
        <f t="shared" si="27"/>
        <v>OK</v>
      </c>
      <c r="D44" s="1"/>
      <c r="E44" s="22">
        <v>1</v>
      </c>
      <c r="F44" s="23" t="s">
        <v>50</v>
      </c>
      <c r="G44" s="24">
        <f t="shared" si="28"/>
        <v>0</v>
      </c>
      <c r="H44" s="22">
        <v>1</v>
      </c>
      <c r="I44" s="23" t="s">
        <v>50</v>
      </c>
      <c r="J44" s="24">
        <f>H44*$D44</f>
        <v>0</v>
      </c>
      <c r="K44" s="22">
        <v>1</v>
      </c>
      <c r="L44" s="23" t="s">
        <v>50</v>
      </c>
      <c r="M44" s="24">
        <f>K44*$D44</f>
        <v>0</v>
      </c>
      <c r="N44" s="22">
        <v>1</v>
      </c>
      <c r="O44" s="23" t="s">
        <v>50</v>
      </c>
      <c r="P44" s="24">
        <f>N44*$D44</f>
        <v>0</v>
      </c>
      <c r="Q44" s="22">
        <v>1</v>
      </c>
      <c r="R44" s="23" t="s">
        <v>50</v>
      </c>
      <c r="S44" s="24">
        <f>Q44*$D44</f>
        <v>0</v>
      </c>
      <c r="T44" s="22"/>
      <c r="U44" s="23"/>
      <c r="V44" s="20"/>
      <c r="W44" s="22">
        <v>1</v>
      </c>
      <c r="X44" s="23" t="s">
        <v>178</v>
      </c>
      <c r="Y44" s="24">
        <f>W44*$D44</f>
        <v>0</v>
      </c>
      <c r="Z44" s="22"/>
      <c r="AA44" s="23"/>
      <c r="AB44" s="20"/>
      <c r="AC44" s="22"/>
      <c r="AD44" s="35"/>
      <c r="AE44" s="20"/>
    </row>
    <row r="45" spans="1:31" x14ac:dyDescent="0.4">
      <c r="A45" s="19" t="s">
        <v>243</v>
      </c>
      <c r="B45" s="33">
        <v>2343.35</v>
      </c>
      <c r="C45" s="34" t="str">
        <f t="shared" si="27"/>
        <v>OK</v>
      </c>
      <c r="D45" s="1"/>
      <c r="E45" s="22"/>
      <c r="F45" s="23"/>
      <c r="G45" s="20"/>
      <c r="H45" s="22"/>
      <c r="I45" s="23"/>
      <c r="J45" s="20"/>
      <c r="K45" s="22"/>
      <c r="L45" s="23"/>
      <c r="M45" s="20"/>
      <c r="N45" s="22"/>
      <c r="O45" s="23"/>
      <c r="P45" s="20"/>
      <c r="Q45" s="22"/>
      <c r="R45" s="23"/>
      <c r="S45" s="20"/>
      <c r="T45" s="22"/>
      <c r="U45" s="23"/>
      <c r="V45" s="20"/>
      <c r="W45" s="22"/>
      <c r="X45" s="23"/>
      <c r="Y45" s="20"/>
      <c r="Z45" s="22"/>
      <c r="AA45" s="23"/>
      <c r="AB45" s="20"/>
      <c r="AC45" s="22">
        <v>1</v>
      </c>
      <c r="AD45" s="23" t="s">
        <v>273</v>
      </c>
      <c r="AE45" s="24">
        <f t="shared" ref="AE45" si="30">AC45*$D45</f>
        <v>0</v>
      </c>
    </row>
    <row r="46" spans="1:31" x14ac:dyDescent="0.4">
      <c r="A46" s="19" t="s">
        <v>206</v>
      </c>
      <c r="B46" s="33">
        <v>1971.71</v>
      </c>
      <c r="C46" s="34" t="str">
        <f t="shared" si="27"/>
        <v>OK</v>
      </c>
      <c r="D46" s="1"/>
      <c r="E46" s="22"/>
      <c r="F46" s="23"/>
      <c r="G46" s="20"/>
      <c r="H46" s="22"/>
      <c r="I46" s="23"/>
      <c r="J46" s="20"/>
      <c r="K46" s="22"/>
      <c r="L46" s="23"/>
      <c r="M46" s="20"/>
      <c r="N46" s="22"/>
      <c r="O46" s="23"/>
      <c r="P46" s="20"/>
      <c r="Q46" s="22"/>
      <c r="R46" s="23"/>
      <c r="S46" s="20"/>
      <c r="T46" s="22"/>
      <c r="U46" s="23"/>
      <c r="V46" s="20"/>
      <c r="W46" s="22"/>
      <c r="X46" s="23"/>
      <c r="Y46" s="20"/>
      <c r="Z46" s="22">
        <v>1</v>
      </c>
      <c r="AA46" s="23" t="s">
        <v>207</v>
      </c>
      <c r="AB46" s="24">
        <f t="shared" ref="AB46" si="31">Z46*$D46</f>
        <v>0</v>
      </c>
      <c r="AC46" s="22"/>
      <c r="AD46" s="35"/>
      <c r="AE46" s="20"/>
    </row>
    <row r="47" spans="1:31" x14ac:dyDescent="0.4">
      <c r="A47" s="19" t="s">
        <v>142</v>
      </c>
      <c r="B47" s="33">
        <v>1975.4</v>
      </c>
      <c r="C47" s="34" t="str">
        <f t="shared" si="27"/>
        <v>OK</v>
      </c>
      <c r="D47" s="1"/>
      <c r="E47" s="22"/>
      <c r="F47" s="23"/>
      <c r="G47" s="20"/>
      <c r="H47" s="22"/>
      <c r="I47" s="23"/>
      <c r="J47" s="20"/>
      <c r="K47" s="22"/>
      <c r="L47" s="23"/>
      <c r="M47" s="20"/>
      <c r="N47" s="22"/>
      <c r="O47" s="23"/>
      <c r="P47" s="20"/>
      <c r="Q47" s="22"/>
      <c r="R47" s="23"/>
      <c r="S47" s="20"/>
      <c r="T47" s="22">
        <v>2</v>
      </c>
      <c r="U47" s="23" t="s">
        <v>50</v>
      </c>
      <c r="V47" s="24">
        <f>T47*$D47</f>
        <v>0</v>
      </c>
      <c r="W47" s="22"/>
      <c r="X47" s="23"/>
      <c r="Y47" s="20"/>
      <c r="Z47" s="22"/>
      <c r="AA47" s="23"/>
      <c r="AB47" s="20"/>
      <c r="AC47" s="22"/>
      <c r="AD47" s="35"/>
      <c r="AE47" s="20"/>
    </row>
    <row r="48" spans="1:31" x14ac:dyDescent="0.4">
      <c r="A48" s="19" t="s">
        <v>47</v>
      </c>
      <c r="B48" s="33">
        <v>2811.38</v>
      </c>
      <c r="C48" s="34" t="str">
        <f t="shared" si="27"/>
        <v>OK</v>
      </c>
      <c r="D48" s="1"/>
      <c r="E48" s="22">
        <v>1</v>
      </c>
      <c r="F48" s="23" t="s">
        <v>51</v>
      </c>
      <c r="G48" s="24">
        <f t="shared" si="28"/>
        <v>0</v>
      </c>
      <c r="H48" s="22">
        <v>1</v>
      </c>
      <c r="I48" s="23" t="s">
        <v>51</v>
      </c>
      <c r="J48" s="24">
        <f t="shared" ref="J48" si="32">H48*$D48</f>
        <v>0</v>
      </c>
      <c r="K48" s="22">
        <v>1</v>
      </c>
      <c r="L48" s="23" t="s">
        <v>51</v>
      </c>
      <c r="M48" s="24">
        <f t="shared" ref="M48" si="33">K48*$D48</f>
        <v>0</v>
      </c>
      <c r="N48" s="22">
        <v>1</v>
      </c>
      <c r="O48" s="23" t="s">
        <v>51</v>
      </c>
      <c r="P48" s="24">
        <f t="shared" ref="P48" si="34">N48*$D48</f>
        <v>0</v>
      </c>
      <c r="Q48" s="22">
        <v>1</v>
      </c>
      <c r="R48" s="23" t="s">
        <v>51</v>
      </c>
      <c r="S48" s="24">
        <f t="shared" ref="S48" si="35">Q48*$D48</f>
        <v>0</v>
      </c>
      <c r="T48" s="22">
        <v>1</v>
      </c>
      <c r="U48" s="23" t="s">
        <v>51</v>
      </c>
      <c r="V48" s="24">
        <f t="shared" ref="V48:V50" si="36">T48*$D48</f>
        <v>0</v>
      </c>
      <c r="W48" s="22">
        <v>1</v>
      </c>
      <c r="X48" s="23" t="s">
        <v>176</v>
      </c>
      <c r="Y48" s="24">
        <f t="shared" ref="Y48:Y49" si="37">W48*$D48</f>
        <v>0</v>
      </c>
      <c r="Z48" s="22">
        <v>1</v>
      </c>
      <c r="AA48" s="23" t="s">
        <v>205</v>
      </c>
      <c r="AB48" s="24">
        <f t="shared" ref="AB48:AB49" si="38">Z48*$D48</f>
        <v>0</v>
      </c>
      <c r="AC48" s="22">
        <v>1</v>
      </c>
      <c r="AD48" s="23" t="s">
        <v>271</v>
      </c>
      <c r="AE48" s="24">
        <f t="shared" ref="AE48" si="39">AC48*$D48</f>
        <v>0</v>
      </c>
    </row>
    <row r="49" spans="1:32" x14ac:dyDescent="0.4">
      <c r="A49" s="19" t="s">
        <v>179</v>
      </c>
      <c r="B49" s="33">
        <v>4820.57</v>
      </c>
      <c r="C49" s="34" t="str">
        <f t="shared" si="27"/>
        <v>OK</v>
      </c>
      <c r="D49" s="1"/>
      <c r="E49" s="22"/>
      <c r="F49" s="23"/>
      <c r="G49" s="20"/>
      <c r="H49" s="22"/>
      <c r="I49" s="23"/>
      <c r="J49" s="20"/>
      <c r="K49" s="22"/>
      <c r="L49" s="23"/>
      <c r="M49" s="20"/>
      <c r="N49" s="22"/>
      <c r="O49" s="23"/>
      <c r="P49" s="20"/>
      <c r="Q49" s="22"/>
      <c r="R49" s="23"/>
      <c r="S49" s="20"/>
      <c r="T49" s="22"/>
      <c r="U49" s="23"/>
      <c r="V49" s="20"/>
      <c r="W49" s="22">
        <v>1</v>
      </c>
      <c r="X49" s="23" t="s">
        <v>180</v>
      </c>
      <c r="Y49" s="24">
        <f t="shared" si="37"/>
        <v>0</v>
      </c>
      <c r="Z49" s="22">
        <v>1</v>
      </c>
      <c r="AA49" s="23" t="s">
        <v>208</v>
      </c>
      <c r="AB49" s="24">
        <f t="shared" si="38"/>
        <v>0</v>
      </c>
      <c r="AC49" s="22">
        <v>1</v>
      </c>
      <c r="AD49" s="23" t="s">
        <v>272</v>
      </c>
      <c r="AE49" s="24">
        <f t="shared" ref="AE49" si="40">AC49*$D49</f>
        <v>0</v>
      </c>
    </row>
    <row r="50" spans="1:32" x14ac:dyDescent="0.4">
      <c r="A50" s="19" t="s">
        <v>16</v>
      </c>
      <c r="B50" s="33">
        <v>3658.66</v>
      </c>
      <c r="C50" s="34" t="str">
        <f t="shared" si="27"/>
        <v>OK</v>
      </c>
      <c r="D50" s="1"/>
      <c r="E50" s="22"/>
      <c r="F50" s="23"/>
      <c r="G50" s="20"/>
      <c r="H50" s="22"/>
      <c r="I50" s="23"/>
      <c r="J50" s="20"/>
      <c r="K50" s="22"/>
      <c r="L50" s="23"/>
      <c r="M50" s="20"/>
      <c r="N50" s="22"/>
      <c r="O50" s="23"/>
      <c r="P50" s="20"/>
      <c r="Q50" s="22"/>
      <c r="R50" s="23"/>
      <c r="S50" s="20"/>
      <c r="T50" s="22">
        <v>1</v>
      </c>
      <c r="U50" s="23" t="s">
        <v>52</v>
      </c>
      <c r="V50" s="24">
        <f t="shared" si="36"/>
        <v>0</v>
      </c>
      <c r="W50" s="22"/>
      <c r="X50" s="23"/>
      <c r="Y50" s="20"/>
      <c r="Z50" s="22"/>
      <c r="AA50" s="23"/>
      <c r="AB50" s="20"/>
      <c r="AC50" s="22"/>
      <c r="AD50" s="23"/>
      <c r="AE50" s="20"/>
    </row>
    <row r="51" spans="1:32" x14ac:dyDescent="0.4">
      <c r="A51" s="25" t="s">
        <v>43</v>
      </c>
      <c r="B51" s="26"/>
      <c r="C51" s="27"/>
      <c r="D51" s="26"/>
      <c r="E51" s="22"/>
      <c r="G51" s="28">
        <f>SUM(G42:G48)</f>
        <v>0</v>
      </c>
      <c r="H51" s="22"/>
      <c r="J51" s="28">
        <f>SUM(J42:J48)</f>
        <v>0</v>
      </c>
      <c r="K51" s="22"/>
      <c r="M51" s="28">
        <f>SUM(M42:M48)</f>
        <v>0</v>
      </c>
      <c r="N51" s="22"/>
      <c r="P51" s="28">
        <f>SUM(P42:P48)</f>
        <v>0</v>
      </c>
      <c r="Q51" s="22"/>
      <c r="S51" s="28">
        <f>SUM(S42:S48)</f>
        <v>0</v>
      </c>
      <c r="T51" s="22"/>
      <c r="V51" s="28">
        <f>SUM(V40:V50)</f>
        <v>0</v>
      </c>
      <c r="W51" s="22"/>
      <c r="Y51" s="28">
        <f>SUM(Y42:Y50)</f>
        <v>0</v>
      </c>
      <c r="Z51" s="22"/>
      <c r="AB51" s="28">
        <f>SUM(AB42:AB50)</f>
        <v>0</v>
      </c>
      <c r="AC51" s="22"/>
      <c r="AE51" s="28">
        <f>SUM(AE42:AE50)</f>
        <v>0</v>
      </c>
      <c r="AF51" s="22"/>
    </row>
    <row r="52" spans="1:32" x14ac:dyDescent="0.4">
      <c r="A52" s="14" t="s">
        <v>276</v>
      </c>
      <c r="B52" s="29"/>
      <c r="C52" s="30"/>
      <c r="D52" s="29"/>
      <c r="E52" s="31"/>
      <c r="F52" s="32"/>
      <c r="G52" s="29"/>
      <c r="H52" s="31"/>
      <c r="I52" s="32"/>
      <c r="J52" s="29"/>
      <c r="K52" s="31"/>
      <c r="L52" s="32"/>
      <c r="M52" s="29"/>
      <c r="N52" s="31"/>
      <c r="O52" s="32"/>
      <c r="P52" s="29"/>
      <c r="Q52" s="31"/>
      <c r="R52" s="32"/>
      <c r="S52" s="29"/>
      <c r="T52" s="31"/>
      <c r="U52" s="32"/>
      <c r="V52" s="29"/>
      <c r="W52" s="31"/>
      <c r="X52" s="32"/>
      <c r="Y52" s="29"/>
      <c r="Z52" s="31"/>
      <c r="AA52" s="32"/>
      <c r="AB52" s="29"/>
      <c r="AC52" s="31"/>
      <c r="AD52" s="32"/>
      <c r="AE52" s="29"/>
    </row>
    <row r="53" spans="1:32" x14ac:dyDescent="0.4">
      <c r="A53" s="19" t="s">
        <v>39</v>
      </c>
      <c r="B53" s="33">
        <v>2841.36</v>
      </c>
      <c r="C53" s="34" t="str">
        <f t="shared" ref="C53:C83" si="41">IF(D53&gt;B53,"IMPORTE MÁXIMO SUPERADO","OK")</f>
        <v>OK</v>
      </c>
      <c r="D53" s="1"/>
      <c r="E53" s="22">
        <v>2</v>
      </c>
      <c r="F53" s="23" t="s">
        <v>54</v>
      </c>
      <c r="G53" s="24">
        <f t="shared" ref="G53:G81" si="42">E53*$D53</f>
        <v>0</v>
      </c>
      <c r="H53" s="22">
        <v>2</v>
      </c>
      <c r="I53" s="23" t="s">
        <v>54</v>
      </c>
      <c r="J53" s="24">
        <f t="shared" ref="J53:J81" si="43">H53*$D53</f>
        <v>0</v>
      </c>
      <c r="K53" s="22">
        <v>2</v>
      </c>
      <c r="L53" s="23" t="s">
        <v>54</v>
      </c>
      <c r="M53" s="24">
        <f t="shared" ref="M53:M81" si="44">K53*$D53</f>
        <v>0</v>
      </c>
      <c r="N53" s="22">
        <v>2</v>
      </c>
      <c r="O53" s="23" t="s">
        <v>54</v>
      </c>
      <c r="P53" s="24">
        <f t="shared" ref="P53:P81" si="45">N53*$D53</f>
        <v>0</v>
      </c>
      <c r="Q53" s="22">
        <v>2</v>
      </c>
      <c r="R53" s="23" t="s">
        <v>54</v>
      </c>
      <c r="S53" s="24">
        <f t="shared" ref="S53:S81" si="46">Q53*$D53</f>
        <v>0</v>
      </c>
      <c r="T53" s="22">
        <v>1</v>
      </c>
      <c r="U53" s="23" t="s">
        <v>54</v>
      </c>
      <c r="V53" s="24">
        <f t="shared" ref="V53:V83" si="47">T53*$D53</f>
        <v>0</v>
      </c>
      <c r="W53" s="22"/>
      <c r="X53" s="23"/>
      <c r="Y53" s="20"/>
      <c r="Z53" s="22"/>
      <c r="AA53" s="23"/>
      <c r="AB53" s="20"/>
      <c r="AC53" s="22"/>
      <c r="AD53" s="23"/>
      <c r="AE53" s="20"/>
    </row>
    <row r="54" spans="1:32" x14ac:dyDescent="0.4">
      <c r="A54" s="19" t="s">
        <v>68</v>
      </c>
      <c r="B54" s="33">
        <v>2313.36</v>
      </c>
      <c r="C54" s="34" t="str">
        <f t="shared" si="41"/>
        <v>OK</v>
      </c>
      <c r="D54" s="1"/>
      <c r="E54" s="22">
        <v>1</v>
      </c>
      <c r="F54" s="23" t="s">
        <v>55</v>
      </c>
      <c r="G54" s="24">
        <f t="shared" si="42"/>
        <v>0</v>
      </c>
      <c r="H54" s="22">
        <v>1</v>
      </c>
      <c r="I54" s="23" t="s">
        <v>55</v>
      </c>
      <c r="J54" s="24">
        <f t="shared" si="43"/>
        <v>0</v>
      </c>
      <c r="K54" s="22">
        <v>1</v>
      </c>
      <c r="L54" s="23" t="s">
        <v>55</v>
      </c>
      <c r="M54" s="24">
        <f t="shared" si="44"/>
        <v>0</v>
      </c>
      <c r="N54" s="22">
        <v>1</v>
      </c>
      <c r="O54" s="23" t="s">
        <v>55</v>
      </c>
      <c r="P54" s="24">
        <f t="shared" si="45"/>
        <v>0</v>
      </c>
      <c r="Q54" s="22">
        <v>1</v>
      </c>
      <c r="R54" s="23" t="s">
        <v>55</v>
      </c>
      <c r="S54" s="24">
        <f t="shared" si="46"/>
        <v>0</v>
      </c>
      <c r="T54" s="22">
        <v>1</v>
      </c>
      <c r="U54" s="23" t="s">
        <v>55</v>
      </c>
      <c r="V54" s="24">
        <f t="shared" si="47"/>
        <v>0</v>
      </c>
      <c r="W54" s="22"/>
      <c r="X54" s="23"/>
      <c r="Y54" s="20"/>
      <c r="Z54" s="22"/>
      <c r="AA54" s="23"/>
      <c r="AB54" s="20"/>
      <c r="AC54" s="22"/>
      <c r="AD54" s="23"/>
      <c r="AE54" s="20"/>
    </row>
    <row r="55" spans="1:32" x14ac:dyDescent="0.4">
      <c r="A55" s="19" t="s">
        <v>69</v>
      </c>
      <c r="B55" s="33">
        <v>202.3</v>
      </c>
      <c r="C55" s="34" t="str">
        <f t="shared" si="41"/>
        <v>OK</v>
      </c>
      <c r="D55" s="1"/>
      <c r="E55" s="22">
        <v>3</v>
      </c>
      <c r="F55" s="23" t="s">
        <v>56</v>
      </c>
      <c r="G55" s="24">
        <f t="shared" si="42"/>
        <v>0</v>
      </c>
      <c r="H55" s="22">
        <v>3</v>
      </c>
      <c r="I55" s="23" t="s">
        <v>56</v>
      </c>
      <c r="J55" s="24">
        <f t="shared" si="43"/>
        <v>0</v>
      </c>
      <c r="K55" s="22">
        <v>3</v>
      </c>
      <c r="L55" s="23" t="s">
        <v>56</v>
      </c>
      <c r="M55" s="24">
        <f t="shared" si="44"/>
        <v>0</v>
      </c>
      <c r="N55" s="22">
        <v>4</v>
      </c>
      <c r="O55" s="23" t="s">
        <v>56</v>
      </c>
      <c r="P55" s="24">
        <f t="shared" si="45"/>
        <v>0</v>
      </c>
      <c r="Q55" s="22">
        <v>3</v>
      </c>
      <c r="R55" s="23" t="s">
        <v>56</v>
      </c>
      <c r="S55" s="24">
        <f t="shared" si="46"/>
        <v>0</v>
      </c>
      <c r="T55" s="22">
        <v>2</v>
      </c>
      <c r="U55" s="23" t="s">
        <v>56</v>
      </c>
      <c r="V55" s="24">
        <f t="shared" si="47"/>
        <v>0</v>
      </c>
      <c r="W55" s="22"/>
      <c r="X55" s="23"/>
      <c r="Y55" s="20"/>
      <c r="Z55" s="22"/>
      <c r="AA55" s="23"/>
      <c r="AB55" s="20"/>
      <c r="AC55" s="22"/>
      <c r="AD55" s="23"/>
      <c r="AE55" s="20"/>
    </row>
    <row r="56" spans="1:32" x14ac:dyDescent="0.4">
      <c r="A56" s="19" t="s">
        <v>69</v>
      </c>
      <c r="B56" s="33">
        <v>194.92</v>
      </c>
      <c r="C56" s="34" t="str">
        <f t="shared" si="41"/>
        <v>OK</v>
      </c>
      <c r="D56" s="1"/>
      <c r="E56" s="22"/>
      <c r="F56" s="23"/>
      <c r="G56" s="20"/>
      <c r="H56" s="22"/>
      <c r="I56" s="23"/>
      <c r="J56" s="20"/>
      <c r="K56" s="22"/>
      <c r="L56" s="23"/>
      <c r="M56" s="20"/>
      <c r="N56" s="22"/>
      <c r="O56" s="23"/>
      <c r="P56" s="20"/>
      <c r="Q56" s="22"/>
      <c r="R56" s="23"/>
      <c r="S56" s="20"/>
      <c r="T56" s="22"/>
      <c r="U56" s="23"/>
      <c r="V56" s="20"/>
      <c r="W56" s="22">
        <v>1</v>
      </c>
      <c r="X56" s="23" t="s">
        <v>183</v>
      </c>
      <c r="Y56" s="24">
        <f t="shared" ref="Y56" si="48">W56*$D56</f>
        <v>0</v>
      </c>
      <c r="Z56" s="22">
        <v>1</v>
      </c>
      <c r="AA56" s="23" t="s">
        <v>210</v>
      </c>
      <c r="AB56" s="24">
        <f t="shared" ref="AB56" si="49">Z56*$D56</f>
        <v>0</v>
      </c>
      <c r="AC56" s="22">
        <v>2</v>
      </c>
      <c r="AD56" s="23" t="s">
        <v>233</v>
      </c>
      <c r="AE56" s="24">
        <f t="shared" ref="AE56" si="50">AC56*$D56</f>
        <v>0</v>
      </c>
    </row>
    <row r="57" spans="1:32" x14ac:dyDescent="0.4">
      <c r="A57" s="19" t="s">
        <v>70</v>
      </c>
      <c r="B57" s="33">
        <v>15.47</v>
      </c>
      <c r="C57" s="34" t="str">
        <f t="shared" si="41"/>
        <v>OK</v>
      </c>
      <c r="D57" s="1"/>
      <c r="E57" s="22">
        <v>3</v>
      </c>
      <c r="F57" s="23" t="s">
        <v>57</v>
      </c>
      <c r="G57" s="24">
        <f t="shared" si="42"/>
        <v>0</v>
      </c>
      <c r="H57" s="22">
        <v>3</v>
      </c>
      <c r="I57" s="23" t="s">
        <v>57</v>
      </c>
      <c r="J57" s="24">
        <f t="shared" si="43"/>
        <v>0</v>
      </c>
      <c r="K57" s="22">
        <v>3</v>
      </c>
      <c r="L57" s="23" t="s">
        <v>57</v>
      </c>
      <c r="M57" s="24">
        <f t="shared" si="44"/>
        <v>0</v>
      </c>
      <c r="N57" s="22">
        <v>4</v>
      </c>
      <c r="O57" s="23" t="s">
        <v>57</v>
      </c>
      <c r="P57" s="24">
        <f t="shared" si="45"/>
        <v>0</v>
      </c>
      <c r="Q57" s="22">
        <v>3</v>
      </c>
      <c r="R57" s="23" t="s">
        <v>57</v>
      </c>
      <c r="S57" s="24">
        <f t="shared" si="46"/>
        <v>0</v>
      </c>
      <c r="T57" s="22">
        <v>2</v>
      </c>
      <c r="U57" s="23" t="s">
        <v>57</v>
      </c>
      <c r="V57" s="24">
        <f t="shared" si="47"/>
        <v>0</v>
      </c>
      <c r="W57" s="22"/>
      <c r="X57" s="23"/>
      <c r="Y57" s="20"/>
      <c r="Z57" s="22"/>
      <c r="AA57" s="23"/>
      <c r="AB57" s="20"/>
      <c r="AC57" s="22"/>
      <c r="AD57" s="23"/>
      <c r="AE57" s="20"/>
    </row>
    <row r="58" spans="1:32" x14ac:dyDescent="0.4">
      <c r="A58" s="19" t="s">
        <v>70</v>
      </c>
      <c r="B58" s="33">
        <v>14.35</v>
      </c>
      <c r="C58" s="34" t="str">
        <f t="shared" si="41"/>
        <v>OK</v>
      </c>
      <c r="D58" s="1"/>
      <c r="E58" s="22"/>
      <c r="F58" s="23"/>
      <c r="G58" s="20"/>
      <c r="H58" s="22"/>
      <c r="I58" s="23"/>
      <c r="J58" s="20"/>
      <c r="K58" s="22"/>
      <c r="L58" s="23"/>
      <c r="M58" s="20"/>
      <c r="N58" s="22"/>
      <c r="O58" s="23"/>
      <c r="P58" s="20"/>
      <c r="Q58" s="22"/>
      <c r="R58" s="23"/>
      <c r="S58" s="20"/>
      <c r="T58" s="22"/>
      <c r="U58" s="23"/>
      <c r="V58" s="20"/>
      <c r="W58" s="22">
        <v>1</v>
      </c>
      <c r="X58" s="23" t="s">
        <v>184</v>
      </c>
      <c r="Y58" s="24">
        <f t="shared" ref="Y58" si="51">W58*$D58</f>
        <v>0</v>
      </c>
      <c r="Z58" s="22"/>
      <c r="AA58" s="23"/>
      <c r="AB58" s="20"/>
      <c r="AC58" s="22">
        <v>2</v>
      </c>
      <c r="AD58" s="23" t="s">
        <v>234</v>
      </c>
      <c r="AE58" s="24">
        <f t="shared" ref="AE58" si="52">AC58*$D58</f>
        <v>0</v>
      </c>
    </row>
    <row r="59" spans="1:32" x14ac:dyDescent="0.4">
      <c r="A59" s="19" t="s">
        <v>70</v>
      </c>
      <c r="B59" s="33">
        <v>14.97</v>
      </c>
      <c r="C59" s="34" t="str">
        <f t="shared" si="41"/>
        <v>OK</v>
      </c>
      <c r="D59" s="1"/>
      <c r="E59" s="22"/>
      <c r="F59" s="23"/>
      <c r="G59" s="20"/>
      <c r="H59" s="22"/>
      <c r="I59" s="23"/>
      <c r="J59" s="20"/>
      <c r="K59" s="22"/>
      <c r="L59" s="23"/>
      <c r="M59" s="20"/>
      <c r="N59" s="22"/>
      <c r="O59" s="23"/>
      <c r="P59" s="20"/>
      <c r="Q59" s="22"/>
      <c r="R59" s="23"/>
      <c r="S59" s="20"/>
      <c r="T59" s="22"/>
      <c r="U59" s="23"/>
      <c r="V59" s="20"/>
      <c r="W59" s="22"/>
      <c r="X59" s="23"/>
      <c r="Y59" s="20"/>
      <c r="Z59" s="22">
        <v>1</v>
      </c>
      <c r="AA59" s="23" t="s">
        <v>211</v>
      </c>
      <c r="AB59" s="24">
        <f t="shared" ref="AB59" si="53">Z59*$D59</f>
        <v>0</v>
      </c>
      <c r="AC59" s="22"/>
      <c r="AD59" s="23"/>
      <c r="AE59" s="20"/>
    </row>
    <row r="60" spans="1:32" x14ac:dyDescent="0.4">
      <c r="A60" s="19" t="s">
        <v>0</v>
      </c>
      <c r="B60" s="33">
        <v>34.700000000000003</v>
      </c>
      <c r="C60" s="34" t="str">
        <f t="shared" si="41"/>
        <v>OK</v>
      </c>
      <c r="D60" s="1"/>
      <c r="E60" s="22"/>
      <c r="F60" s="23"/>
      <c r="G60" s="20"/>
      <c r="H60" s="22"/>
      <c r="I60" s="23"/>
      <c r="J60" s="20"/>
      <c r="K60" s="22"/>
      <c r="L60" s="23"/>
      <c r="M60" s="20"/>
      <c r="N60" s="22"/>
      <c r="O60" s="23"/>
      <c r="P60" s="20"/>
      <c r="Q60" s="22"/>
      <c r="R60" s="23"/>
      <c r="S60" s="20"/>
      <c r="T60" s="22"/>
      <c r="U60" s="23"/>
      <c r="V60" s="20"/>
      <c r="W60" s="22">
        <v>1</v>
      </c>
      <c r="X60" s="23" t="s">
        <v>185</v>
      </c>
      <c r="Y60" s="24">
        <f t="shared" ref="Y60" si="54">W60*$D60</f>
        <v>0</v>
      </c>
      <c r="Z60" s="22">
        <v>1</v>
      </c>
      <c r="AA60" s="23" t="s">
        <v>212</v>
      </c>
      <c r="AB60" s="24">
        <f t="shared" ref="AB60" si="55">Z60*$D60</f>
        <v>0</v>
      </c>
      <c r="AC60" s="22">
        <v>2</v>
      </c>
      <c r="AD60" s="23" t="s">
        <v>235</v>
      </c>
      <c r="AE60" s="24">
        <f t="shared" ref="AE60" si="56">AC60*$D60</f>
        <v>0</v>
      </c>
    </row>
    <row r="61" spans="1:32" x14ac:dyDescent="0.4">
      <c r="A61" s="19" t="s">
        <v>0</v>
      </c>
      <c r="B61" s="33">
        <v>35.700000000000003</v>
      </c>
      <c r="C61" s="34" t="str">
        <f t="shared" si="41"/>
        <v>OK</v>
      </c>
      <c r="D61" s="1"/>
      <c r="E61" s="22">
        <v>3</v>
      </c>
      <c r="F61" s="23" t="s">
        <v>58</v>
      </c>
      <c r="G61" s="24">
        <f t="shared" si="42"/>
        <v>0</v>
      </c>
      <c r="H61" s="22">
        <v>3</v>
      </c>
      <c r="I61" s="23" t="s">
        <v>58</v>
      </c>
      <c r="J61" s="24">
        <f t="shared" si="43"/>
        <v>0</v>
      </c>
      <c r="K61" s="22">
        <v>3</v>
      </c>
      <c r="L61" s="23" t="s">
        <v>58</v>
      </c>
      <c r="M61" s="24">
        <f t="shared" si="44"/>
        <v>0</v>
      </c>
      <c r="N61" s="22">
        <v>3</v>
      </c>
      <c r="O61" s="23" t="s">
        <v>58</v>
      </c>
      <c r="P61" s="24">
        <f t="shared" si="45"/>
        <v>0</v>
      </c>
      <c r="Q61" s="22">
        <v>3</v>
      </c>
      <c r="R61" s="23" t="s">
        <v>58</v>
      </c>
      <c r="S61" s="24">
        <f t="shared" si="46"/>
        <v>0</v>
      </c>
      <c r="T61" s="22">
        <v>2</v>
      </c>
      <c r="U61" s="23" t="s">
        <v>58</v>
      </c>
      <c r="V61" s="24">
        <f t="shared" si="47"/>
        <v>0</v>
      </c>
      <c r="W61" s="22"/>
      <c r="X61" s="23"/>
      <c r="Y61" s="20"/>
      <c r="Z61" s="22"/>
      <c r="AA61" s="23"/>
      <c r="AB61" s="20"/>
      <c r="AC61" s="22"/>
      <c r="AD61" s="23"/>
      <c r="AE61" s="20"/>
    </row>
    <row r="62" spans="1:32" x14ac:dyDescent="0.4">
      <c r="A62" s="19" t="s">
        <v>71</v>
      </c>
      <c r="B62" s="33">
        <v>5470.94</v>
      </c>
      <c r="C62" s="34" t="str">
        <f t="shared" si="41"/>
        <v>OK</v>
      </c>
      <c r="D62" s="1"/>
      <c r="E62" s="22">
        <v>1</v>
      </c>
      <c r="F62" s="23" t="s">
        <v>59</v>
      </c>
      <c r="G62" s="24">
        <f t="shared" si="42"/>
        <v>0</v>
      </c>
      <c r="H62" s="22">
        <v>1</v>
      </c>
      <c r="I62" s="23" t="s">
        <v>59</v>
      </c>
      <c r="J62" s="24">
        <f t="shared" si="43"/>
        <v>0</v>
      </c>
      <c r="K62" s="22">
        <v>1</v>
      </c>
      <c r="L62" s="23" t="s">
        <v>59</v>
      </c>
      <c r="M62" s="24">
        <f t="shared" si="44"/>
        <v>0</v>
      </c>
      <c r="N62" s="22">
        <v>1</v>
      </c>
      <c r="O62" s="23" t="s">
        <v>59</v>
      </c>
      <c r="P62" s="24">
        <f t="shared" si="45"/>
        <v>0</v>
      </c>
      <c r="Q62" s="22">
        <v>1</v>
      </c>
      <c r="R62" s="23" t="s">
        <v>59</v>
      </c>
      <c r="S62" s="24">
        <f t="shared" si="46"/>
        <v>0</v>
      </c>
      <c r="T62" s="22">
        <v>1</v>
      </c>
      <c r="U62" s="23" t="s">
        <v>59</v>
      </c>
      <c r="V62" s="24">
        <f t="shared" si="47"/>
        <v>0</v>
      </c>
      <c r="W62" s="22"/>
      <c r="X62" s="23"/>
      <c r="Y62" s="20"/>
      <c r="Z62" s="22"/>
      <c r="AA62" s="23"/>
      <c r="AB62" s="20"/>
      <c r="AC62" s="22"/>
      <c r="AD62" s="23"/>
      <c r="AE62" s="20"/>
    </row>
    <row r="63" spans="1:32" x14ac:dyDescent="0.4">
      <c r="A63" s="19" t="s">
        <v>71</v>
      </c>
      <c r="B63" s="33">
        <v>6453.85</v>
      </c>
      <c r="C63" s="34" t="str">
        <f t="shared" si="41"/>
        <v>OK</v>
      </c>
      <c r="D63" s="1"/>
      <c r="E63" s="22"/>
      <c r="F63" s="23"/>
      <c r="G63" s="20"/>
      <c r="H63" s="22"/>
      <c r="I63" s="23"/>
      <c r="J63" s="20"/>
      <c r="K63" s="22"/>
      <c r="L63" s="23"/>
      <c r="M63" s="20"/>
      <c r="N63" s="22"/>
      <c r="O63" s="23"/>
      <c r="P63" s="20"/>
      <c r="Q63" s="22"/>
      <c r="R63" s="23"/>
      <c r="S63" s="20"/>
      <c r="T63" s="22"/>
      <c r="U63" s="23"/>
      <c r="V63" s="20"/>
      <c r="W63" s="22">
        <v>1</v>
      </c>
      <c r="X63" s="23" t="s">
        <v>186</v>
      </c>
      <c r="Y63" s="24">
        <f t="shared" ref="Y63" si="57">W63*$D63</f>
        <v>0</v>
      </c>
      <c r="Z63" s="22">
        <v>1</v>
      </c>
      <c r="AA63" s="23" t="s">
        <v>217</v>
      </c>
      <c r="AB63" s="24">
        <f t="shared" ref="AB63" si="58">Z63*$D63</f>
        <v>0</v>
      </c>
      <c r="AC63" s="22">
        <v>1</v>
      </c>
      <c r="AD63" s="23" t="s">
        <v>236</v>
      </c>
      <c r="AE63" s="24">
        <f t="shared" ref="AE63" si="59">AC63*$D63</f>
        <v>0</v>
      </c>
    </row>
    <row r="64" spans="1:32" x14ac:dyDescent="0.4">
      <c r="A64" s="19" t="s">
        <v>1</v>
      </c>
      <c r="B64" s="33">
        <v>524.79</v>
      </c>
      <c r="C64" s="34" t="str">
        <f t="shared" si="41"/>
        <v>OK</v>
      </c>
      <c r="D64" s="1"/>
      <c r="E64" s="22">
        <v>1</v>
      </c>
      <c r="F64" s="23" t="s">
        <v>60</v>
      </c>
      <c r="G64" s="24">
        <f t="shared" si="42"/>
        <v>0</v>
      </c>
      <c r="H64" s="22">
        <v>1</v>
      </c>
      <c r="I64" s="23" t="s">
        <v>60</v>
      </c>
      <c r="J64" s="24">
        <f t="shared" si="43"/>
        <v>0</v>
      </c>
      <c r="K64" s="22">
        <v>1</v>
      </c>
      <c r="L64" s="23" t="s">
        <v>60</v>
      </c>
      <c r="M64" s="24">
        <f t="shared" si="44"/>
        <v>0</v>
      </c>
      <c r="N64" s="22">
        <v>1</v>
      </c>
      <c r="O64" s="23" t="s">
        <v>60</v>
      </c>
      <c r="P64" s="24">
        <f t="shared" si="45"/>
        <v>0</v>
      </c>
      <c r="Q64" s="22">
        <v>1</v>
      </c>
      <c r="R64" s="23" t="s">
        <v>60</v>
      </c>
      <c r="S64" s="24">
        <f t="shared" si="46"/>
        <v>0</v>
      </c>
      <c r="T64" s="22">
        <v>1</v>
      </c>
      <c r="U64" s="23" t="s">
        <v>60</v>
      </c>
      <c r="V64" s="24">
        <f t="shared" si="47"/>
        <v>0</v>
      </c>
      <c r="W64" s="22"/>
      <c r="X64" s="23"/>
      <c r="Y64" s="20"/>
      <c r="Z64" s="22"/>
      <c r="AA64" s="23"/>
      <c r="AB64" s="20"/>
      <c r="AC64" s="22"/>
      <c r="AD64" s="23"/>
      <c r="AE64" s="20"/>
    </row>
    <row r="65" spans="1:32" x14ac:dyDescent="0.4">
      <c r="A65" s="19" t="s">
        <v>72</v>
      </c>
      <c r="B65" s="33">
        <v>3222.83</v>
      </c>
      <c r="C65" s="34" t="str">
        <f t="shared" si="41"/>
        <v>OK</v>
      </c>
      <c r="D65" s="1"/>
      <c r="E65" s="22">
        <v>1</v>
      </c>
      <c r="F65" s="23" t="s">
        <v>61</v>
      </c>
      <c r="G65" s="24">
        <f t="shared" si="42"/>
        <v>0</v>
      </c>
      <c r="H65" s="22">
        <v>1</v>
      </c>
      <c r="I65" s="23" t="s">
        <v>61</v>
      </c>
      <c r="J65" s="24">
        <f t="shared" si="43"/>
        <v>0</v>
      </c>
      <c r="K65" s="22">
        <v>1</v>
      </c>
      <c r="L65" s="23" t="s">
        <v>61</v>
      </c>
      <c r="M65" s="24">
        <f t="shared" si="44"/>
        <v>0</v>
      </c>
      <c r="N65" s="22">
        <v>1</v>
      </c>
      <c r="O65" s="23" t="s">
        <v>61</v>
      </c>
      <c r="P65" s="24">
        <f t="shared" si="45"/>
        <v>0</v>
      </c>
      <c r="Q65" s="22">
        <v>1</v>
      </c>
      <c r="R65" s="23" t="s">
        <v>61</v>
      </c>
      <c r="S65" s="24">
        <f t="shared" si="46"/>
        <v>0</v>
      </c>
      <c r="T65" s="22"/>
      <c r="U65" s="23"/>
      <c r="V65" s="20"/>
      <c r="W65" s="22"/>
      <c r="X65" s="23"/>
      <c r="Y65" s="20"/>
      <c r="Z65" s="22">
        <v>1</v>
      </c>
      <c r="AA65" s="23" t="s">
        <v>214</v>
      </c>
      <c r="AB65" s="24">
        <f t="shared" ref="AB65" si="60">Z65*$D65</f>
        <v>0</v>
      </c>
      <c r="AC65" s="22"/>
      <c r="AD65" s="23"/>
      <c r="AE65" s="20"/>
    </row>
    <row r="66" spans="1:32" x14ac:dyDescent="0.4">
      <c r="A66" s="19" t="s">
        <v>73</v>
      </c>
      <c r="B66" s="33">
        <v>3490.39</v>
      </c>
      <c r="C66" s="34" t="str">
        <f t="shared" si="41"/>
        <v>OK</v>
      </c>
      <c r="D66" s="1"/>
      <c r="E66" s="22">
        <v>1</v>
      </c>
      <c r="F66" s="23" t="s">
        <v>62</v>
      </c>
      <c r="G66" s="24">
        <f t="shared" si="42"/>
        <v>0</v>
      </c>
      <c r="H66" s="22">
        <v>1</v>
      </c>
      <c r="I66" s="23" t="s">
        <v>62</v>
      </c>
      <c r="J66" s="24">
        <f t="shared" si="43"/>
        <v>0</v>
      </c>
      <c r="K66" s="22">
        <v>1</v>
      </c>
      <c r="L66" s="23" t="s">
        <v>62</v>
      </c>
      <c r="M66" s="24">
        <f t="shared" si="44"/>
        <v>0</v>
      </c>
      <c r="N66" s="22">
        <v>1</v>
      </c>
      <c r="O66" s="23" t="s">
        <v>62</v>
      </c>
      <c r="P66" s="24">
        <f t="shared" si="45"/>
        <v>0</v>
      </c>
      <c r="Q66" s="22">
        <v>1</v>
      </c>
      <c r="R66" s="23" t="s">
        <v>62</v>
      </c>
      <c r="S66" s="24">
        <f t="shared" si="46"/>
        <v>0</v>
      </c>
      <c r="T66" s="22">
        <v>2</v>
      </c>
      <c r="U66" s="23" t="s">
        <v>62</v>
      </c>
      <c r="V66" s="24">
        <f t="shared" si="47"/>
        <v>0</v>
      </c>
      <c r="W66" s="22"/>
      <c r="X66" s="23"/>
      <c r="Y66" s="20"/>
      <c r="Z66" s="22">
        <v>1</v>
      </c>
      <c r="AA66" s="23" t="s">
        <v>213</v>
      </c>
      <c r="AB66" s="24">
        <f t="shared" ref="AB66" si="61">Z66*$D66</f>
        <v>0</v>
      </c>
      <c r="AC66" s="22"/>
      <c r="AD66" s="23"/>
      <c r="AE66" s="20"/>
    </row>
    <row r="67" spans="1:32" x14ac:dyDescent="0.4">
      <c r="A67" s="19" t="s">
        <v>74</v>
      </c>
      <c r="B67" s="33">
        <v>1981.35</v>
      </c>
      <c r="C67" s="34" t="str">
        <f t="shared" si="41"/>
        <v>OK</v>
      </c>
      <c r="D67" s="1"/>
      <c r="E67" s="22">
        <v>1</v>
      </c>
      <c r="F67" s="23" t="s">
        <v>63</v>
      </c>
      <c r="G67" s="24">
        <f t="shared" si="42"/>
        <v>0</v>
      </c>
      <c r="H67" s="22">
        <v>1</v>
      </c>
      <c r="I67" s="23" t="s">
        <v>63</v>
      </c>
      <c r="J67" s="24">
        <f t="shared" si="43"/>
        <v>0</v>
      </c>
      <c r="K67" s="22">
        <v>1</v>
      </c>
      <c r="L67" s="23" t="s">
        <v>63</v>
      </c>
      <c r="M67" s="24">
        <f t="shared" si="44"/>
        <v>0</v>
      </c>
      <c r="N67" s="22">
        <v>1</v>
      </c>
      <c r="O67" s="23" t="s">
        <v>63</v>
      </c>
      <c r="P67" s="24">
        <f t="shared" si="45"/>
        <v>0</v>
      </c>
      <c r="Q67" s="22">
        <v>1</v>
      </c>
      <c r="R67" s="23" t="s">
        <v>63</v>
      </c>
      <c r="S67" s="24">
        <f t="shared" si="46"/>
        <v>0</v>
      </c>
      <c r="T67" s="22"/>
      <c r="U67" s="23"/>
      <c r="V67" s="20"/>
      <c r="W67" s="22"/>
      <c r="X67" s="23"/>
      <c r="Y67" s="20"/>
      <c r="Z67" s="22"/>
      <c r="AA67" s="23"/>
      <c r="AB67" s="20"/>
      <c r="AC67" s="22"/>
      <c r="AD67" s="23"/>
      <c r="AE67" s="20"/>
    </row>
    <row r="68" spans="1:32" x14ac:dyDescent="0.4">
      <c r="A68" s="19" t="s">
        <v>148</v>
      </c>
      <c r="B68" s="33">
        <v>714</v>
      </c>
      <c r="C68" s="34" t="str">
        <f t="shared" si="41"/>
        <v>OK</v>
      </c>
      <c r="D68" s="1"/>
      <c r="E68" s="22"/>
      <c r="F68" s="23"/>
      <c r="G68" s="20"/>
      <c r="H68" s="22"/>
      <c r="I68" s="23"/>
      <c r="J68" s="20"/>
      <c r="K68" s="22"/>
      <c r="L68" s="23"/>
      <c r="M68" s="20"/>
      <c r="N68" s="22"/>
      <c r="O68" s="23"/>
      <c r="P68" s="20"/>
      <c r="Q68" s="22"/>
      <c r="R68" s="23"/>
      <c r="S68" s="20"/>
      <c r="T68" s="22">
        <v>1</v>
      </c>
      <c r="U68" s="23" t="s">
        <v>63</v>
      </c>
      <c r="V68" s="24">
        <f t="shared" ref="V68" si="62">T68*$D68</f>
        <v>0</v>
      </c>
      <c r="W68" s="22"/>
      <c r="X68" s="23"/>
      <c r="Y68" s="20"/>
      <c r="Z68" s="22"/>
      <c r="AA68" s="23"/>
      <c r="AB68" s="20"/>
      <c r="AC68" s="22"/>
      <c r="AD68" s="23"/>
      <c r="AE68" s="20"/>
    </row>
    <row r="69" spans="1:32" s="19" customFormat="1" ht="12.75" customHeight="1" x14ac:dyDescent="0.35">
      <c r="A69" s="19" t="s">
        <v>20</v>
      </c>
      <c r="B69" s="33">
        <v>2106.66</v>
      </c>
      <c r="C69" s="34" t="str">
        <f t="shared" si="41"/>
        <v>OK</v>
      </c>
      <c r="D69" s="1"/>
      <c r="E69" s="22"/>
      <c r="F69" s="23"/>
      <c r="G69" s="20"/>
      <c r="H69" s="36"/>
      <c r="K69" s="36"/>
      <c r="N69" s="36"/>
      <c r="Q69" s="36"/>
      <c r="T69" s="36"/>
      <c r="W69" s="36"/>
      <c r="Z69" s="22">
        <v>1</v>
      </c>
      <c r="AA69" s="23" t="s">
        <v>209</v>
      </c>
      <c r="AB69" s="24">
        <f t="shared" ref="AB69" si="63">Z69*$D69</f>
        <v>0</v>
      </c>
      <c r="AC69" s="22"/>
      <c r="AD69" s="23"/>
      <c r="AE69" s="20"/>
      <c r="AF69" s="36"/>
    </row>
    <row r="70" spans="1:32" s="19" customFormat="1" ht="12.75" customHeight="1" x14ac:dyDescent="0.35">
      <c r="A70" s="19" t="s">
        <v>20</v>
      </c>
      <c r="B70" s="33">
        <v>1574.37</v>
      </c>
      <c r="C70" s="34" t="str">
        <f t="shared" si="41"/>
        <v>OK</v>
      </c>
      <c r="D70" s="1"/>
      <c r="E70" s="22"/>
      <c r="F70" s="23"/>
      <c r="G70" s="20"/>
      <c r="H70" s="36"/>
      <c r="K70" s="36"/>
      <c r="N70" s="36"/>
      <c r="Q70" s="36"/>
      <c r="T70" s="36"/>
      <c r="W70" s="36"/>
      <c r="Z70" s="22"/>
      <c r="AA70" s="23"/>
      <c r="AB70" s="20"/>
      <c r="AC70" s="22">
        <v>1</v>
      </c>
      <c r="AD70" s="23" t="s">
        <v>237</v>
      </c>
      <c r="AE70" s="24">
        <f t="shared" ref="AE70" si="64">AC70*$D70</f>
        <v>0</v>
      </c>
      <c r="AF70" s="36"/>
    </row>
    <row r="71" spans="1:32" x14ac:dyDescent="0.4">
      <c r="A71" s="19" t="s">
        <v>75</v>
      </c>
      <c r="B71" s="33">
        <v>11405.08</v>
      </c>
      <c r="C71" s="34" t="str">
        <f t="shared" si="41"/>
        <v>OK</v>
      </c>
      <c r="D71" s="1"/>
      <c r="E71" s="22">
        <v>1</v>
      </c>
      <c r="F71" s="23" t="s">
        <v>64</v>
      </c>
      <c r="G71" s="24">
        <f t="shared" si="42"/>
        <v>0</v>
      </c>
      <c r="H71" s="22">
        <v>1</v>
      </c>
      <c r="I71" s="23" t="s">
        <v>64</v>
      </c>
      <c r="J71" s="24">
        <f t="shared" si="43"/>
        <v>0</v>
      </c>
      <c r="K71" s="22">
        <v>1</v>
      </c>
      <c r="L71" s="23" t="s">
        <v>64</v>
      </c>
      <c r="M71" s="24">
        <f t="shared" si="44"/>
        <v>0</v>
      </c>
      <c r="N71" s="22">
        <v>1</v>
      </c>
      <c r="O71" s="23" t="s">
        <v>64</v>
      </c>
      <c r="P71" s="24">
        <f t="shared" si="45"/>
        <v>0</v>
      </c>
      <c r="Q71" s="22">
        <v>1</v>
      </c>
      <c r="R71" s="23" t="s">
        <v>64</v>
      </c>
      <c r="S71" s="24">
        <f t="shared" si="46"/>
        <v>0</v>
      </c>
      <c r="T71" s="22">
        <v>1</v>
      </c>
      <c r="U71" s="23" t="s">
        <v>64</v>
      </c>
      <c r="V71" s="24">
        <f t="shared" si="47"/>
        <v>0</v>
      </c>
      <c r="W71" s="22"/>
      <c r="X71" s="23"/>
      <c r="Y71" s="20"/>
      <c r="Z71" s="22"/>
      <c r="AA71" s="23"/>
      <c r="AB71" s="20"/>
      <c r="AC71" s="22"/>
      <c r="AD71" s="23"/>
      <c r="AE71" s="20"/>
    </row>
    <row r="72" spans="1:32" x14ac:dyDescent="0.4">
      <c r="A72" s="19" t="s">
        <v>2</v>
      </c>
      <c r="B72" s="33">
        <v>11689.97</v>
      </c>
      <c r="C72" s="34" t="str">
        <f t="shared" si="41"/>
        <v>OK</v>
      </c>
      <c r="D72" s="1"/>
      <c r="E72" s="22"/>
      <c r="F72" s="23"/>
      <c r="G72" s="20"/>
      <c r="H72" s="22"/>
      <c r="I72" s="23"/>
      <c r="J72" s="20"/>
      <c r="K72" s="22"/>
      <c r="L72" s="23"/>
      <c r="M72" s="20"/>
      <c r="N72" s="22"/>
      <c r="O72" s="23"/>
      <c r="P72" s="20"/>
      <c r="Q72" s="22"/>
      <c r="R72" s="23"/>
      <c r="S72" s="20"/>
      <c r="T72" s="22"/>
      <c r="U72" s="23"/>
      <c r="V72" s="20"/>
      <c r="W72" s="22">
        <v>1</v>
      </c>
      <c r="X72" s="23" t="s">
        <v>190</v>
      </c>
      <c r="Y72" s="24">
        <f t="shared" ref="Y72" si="65">W72*$D72</f>
        <v>0</v>
      </c>
      <c r="Z72" s="22">
        <v>1</v>
      </c>
      <c r="AA72" s="23" t="s">
        <v>218</v>
      </c>
      <c r="AB72" s="24">
        <f t="shared" ref="AB72" si="66">Z72*$D72</f>
        <v>0</v>
      </c>
      <c r="AC72" s="22">
        <v>1</v>
      </c>
      <c r="AD72" s="23" t="s">
        <v>242</v>
      </c>
      <c r="AE72" s="24">
        <f t="shared" ref="AE72" si="67">AC72*$D72</f>
        <v>0</v>
      </c>
    </row>
    <row r="73" spans="1:32" x14ac:dyDescent="0.4">
      <c r="A73" s="19" t="s">
        <v>73</v>
      </c>
      <c r="B73" s="33">
        <v>6980.78</v>
      </c>
      <c r="C73" s="34" t="str">
        <f t="shared" si="41"/>
        <v>OK</v>
      </c>
      <c r="D73" s="1"/>
      <c r="E73" s="22"/>
      <c r="F73" s="23"/>
      <c r="G73" s="20"/>
      <c r="H73" s="22"/>
      <c r="I73" s="23"/>
      <c r="J73" s="20"/>
      <c r="K73" s="22"/>
      <c r="L73" s="23"/>
      <c r="M73" s="20"/>
      <c r="N73" s="22"/>
      <c r="O73" s="23"/>
      <c r="P73" s="20"/>
      <c r="Q73" s="22"/>
      <c r="R73" s="23"/>
      <c r="S73" s="20"/>
      <c r="T73" s="22"/>
      <c r="U73" s="23"/>
      <c r="V73" s="20"/>
      <c r="W73" s="22"/>
      <c r="X73" s="23"/>
      <c r="Y73" s="20"/>
      <c r="Z73" s="22"/>
      <c r="AA73" s="23"/>
      <c r="AB73" s="20"/>
      <c r="AC73" s="22">
        <v>1</v>
      </c>
      <c r="AD73" s="23" t="s">
        <v>232</v>
      </c>
      <c r="AE73" s="24">
        <f t="shared" ref="AE73" si="68">AC73*$D73</f>
        <v>0</v>
      </c>
    </row>
    <row r="74" spans="1:32" x14ac:dyDescent="0.4">
      <c r="A74" s="19" t="s">
        <v>76</v>
      </c>
      <c r="B74" s="33">
        <v>8844.32</v>
      </c>
      <c r="C74" s="34" t="str">
        <f t="shared" si="41"/>
        <v>OK</v>
      </c>
      <c r="D74" s="1"/>
      <c r="E74" s="22">
        <v>1</v>
      </c>
      <c r="F74" s="23" t="s">
        <v>65</v>
      </c>
      <c r="G74" s="24">
        <f t="shared" si="42"/>
        <v>0</v>
      </c>
      <c r="H74" s="22">
        <v>1</v>
      </c>
      <c r="I74" s="23" t="s">
        <v>65</v>
      </c>
      <c r="J74" s="24">
        <f t="shared" si="43"/>
        <v>0</v>
      </c>
      <c r="K74" s="22">
        <v>1</v>
      </c>
      <c r="L74" s="23" t="s">
        <v>65</v>
      </c>
      <c r="M74" s="24">
        <f t="shared" si="44"/>
        <v>0</v>
      </c>
      <c r="N74" s="22">
        <v>1</v>
      </c>
      <c r="O74" s="23" t="s">
        <v>65</v>
      </c>
      <c r="P74" s="24">
        <f t="shared" si="45"/>
        <v>0</v>
      </c>
      <c r="Q74" s="22">
        <v>1</v>
      </c>
      <c r="R74" s="23" t="s">
        <v>65</v>
      </c>
      <c r="S74" s="24">
        <f t="shared" si="46"/>
        <v>0</v>
      </c>
      <c r="T74" s="22"/>
      <c r="U74" s="23"/>
      <c r="V74" s="20"/>
      <c r="W74" s="22"/>
      <c r="X74" s="23"/>
      <c r="Y74" s="20"/>
      <c r="Z74" s="22"/>
      <c r="AA74" s="23"/>
      <c r="AB74" s="20"/>
      <c r="AC74" s="22"/>
      <c r="AD74" s="23"/>
      <c r="AE74" s="20"/>
    </row>
    <row r="75" spans="1:32" x14ac:dyDescent="0.4">
      <c r="A75" s="19" t="s">
        <v>238</v>
      </c>
      <c r="B75" s="33">
        <v>7614.81</v>
      </c>
      <c r="C75" s="34" t="str">
        <f t="shared" si="41"/>
        <v>OK</v>
      </c>
      <c r="D75" s="1"/>
      <c r="E75" s="22"/>
      <c r="F75" s="23"/>
      <c r="G75" s="20"/>
      <c r="H75" s="22"/>
      <c r="I75" s="23"/>
      <c r="J75" s="20"/>
      <c r="K75" s="22"/>
      <c r="L75" s="23"/>
      <c r="M75" s="20"/>
      <c r="N75" s="22"/>
      <c r="O75" s="23"/>
      <c r="P75" s="20"/>
      <c r="Q75" s="22"/>
      <c r="R75" s="23"/>
      <c r="S75" s="20"/>
      <c r="T75" s="22"/>
      <c r="U75" s="23"/>
      <c r="V75" s="20"/>
      <c r="W75" s="22"/>
      <c r="X75" s="23"/>
      <c r="Y75" s="20"/>
      <c r="Z75" s="22"/>
      <c r="AA75" s="23"/>
      <c r="AB75" s="20"/>
      <c r="AC75" s="22">
        <v>1</v>
      </c>
      <c r="AD75" s="23" t="s">
        <v>239</v>
      </c>
      <c r="AE75" s="24">
        <f t="shared" ref="AE75" si="69">AC75*$D75</f>
        <v>0</v>
      </c>
    </row>
    <row r="76" spans="1:32" x14ac:dyDescent="0.4">
      <c r="A76" s="19" t="s">
        <v>147</v>
      </c>
      <c r="B76" s="33">
        <v>7389.9</v>
      </c>
      <c r="C76" s="34" t="str">
        <f t="shared" si="41"/>
        <v>OK</v>
      </c>
      <c r="D76" s="1"/>
      <c r="E76" s="22"/>
      <c r="F76" s="23"/>
      <c r="G76" s="20"/>
      <c r="H76" s="22"/>
      <c r="I76" s="23"/>
      <c r="J76" s="20"/>
      <c r="K76" s="22"/>
      <c r="L76" s="23"/>
      <c r="M76" s="20"/>
      <c r="N76" s="22"/>
      <c r="O76" s="23"/>
      <c r="P76" s="20"/>
      <c r="Q76" s="22"/>
      <c r="R76" s="23"/>
      <c r="S76" s="20"/>
      <c r="T76" s="22">
        <v>1</v>
      </c>
      <c r="U76" s="23" t="s">
        <v>65</v>
      </c>
      <c r="V76" s="24">
        <f t="shared" si="47"/>
        <v>0</v>
      </c>
      <c r="W76" s="22"/>
      <c r="X76" s="23"/>
      <c r="Y76" s="20"/>
      <c r="Z76" s="22"/>
      <c r="AA76" s="23"/>
      <c r="AB76" s="20"/>
      <c r="AC76" s="22"/>
      <c r="AD76" s="23"/>
      <c r="AE76" s="20"/>
    </row>
    <row r="77" spans="1:32" x14ac:dyDescent="0.4">
      <c r="A77" s="19" t="s">
        <v>181</v>
      </c>
      <c r="B77" s="33">
        <v>7145.71</v>
      </c>
      <c r="C77" s="34" t="str">
        <f t="shared" si="41"/>
        <v>OK</v>
      </c>
      <c r="D77" s="1"/>
      <c r="E77" s="22"/>
      <c r="F77" s="23"/>
      <c r="G77" s="20"/>
      <c r="H77" s="22"/>
      <c r="I77" s="23"/>
      <c r="J77" s="20"/>
      <c r="K77" s="22"/>
      <c r="L77" s="23"/>
      <c r="M77" s="20"/>
      <c r="N77" s="22"/>
      <c r="O77" s="23"/>
      <c r="P77" s="20"/>
      <c r="Q77" s="22"/>
      <c r="R77" s="23"/>
      <c r="S77" s="20"/>
      <c r="T77" s="22"/>
      <c r="U77" s="23"/>
      <c r="V77" s="20"/>
      <c r="W77" s="22">
        <v>1</v>
      </c>
      <c r="X77" s="23" t="s">
        <v>182</v>
      </c>
      <c r="Y77" s="24">
        <f t="shared" ref="Y77" si="70">W77*$D77</f>
        <v>0</v>
      </c>
      <c r="Z77" s="22"/>
      <c r="AA77" s="23"/>
      <c r="AB77" s="20"/>
      <c r="AC77" s="22"/>
      <c r="AD77" s="23"/>
      <c r="AE77" s="20"/>
    </row>
    <row r="78" spans="1:32" x14ac:dyDescent="0.4">
      <c r="A78" s="19" t="s">
        <v>215</v>
      </c>
      <c r="B78" s="33">
        <v>6276.06</v>
      </c>
      <c r="C78" s="34" t="str">
        <f t="shared" si="41"/>
        <v>OK</v>
      </c>
      <c r="D78" s="1"/>
      <c r="E78" s="22"/>
      <c r="F78" s="23"/>
      <c r="G78" s="20"/>
      <c r="H78" s="22"/>
      <c r="I78" s="23"/>
      <c r="J78" s="20"/>
      <c r="K78" s="22"/>
      <c r="L78" s="23"/>
      <c r="M78" s="20"/>
      <c r="N78" s="22"/>
      <c r="O78" s="23"/>
      <c r="P78" s="20"/>
      <c r="Q78" s="22"/>
      <c r="R78" s="23"/>
      <c r="S78" s="20"/>
      <c r="T78" s="22"/>
      <c r="U78" s="23"/>
      <c r="V78" s="20"/>
      <c r="W78" s="22"/>
      <c r="X78" s="23"/>
      <c r="Y78" s="20"/>
      <c r="Z78" s="22">
        <v>1</v>
      </c>
      <c r="AA78" s="23" t="s">
        <v>216</v>
      </c>
      <c r="AB78" s="24">
        <f t="shared" ref="AB78" si="71">Z78*$D78</f>
        <v>0</v>
      </c>
      <c r="AC78" s="22"/>
      <c r="AD78" s="23"/>
      <c r="AE78" s="20"/>
    </row>
    <row r="79" spans="1:32" x14ac:dyDescent="0.4">
      <c r="A79" s="19" t="s">
        <v>77</v>
      </c>
      <c r="B79" s="33">
        <v>1228.04</v>
      </c>
      <c r="C79" s="34" t="str">
        <f t="shared" si="41"/>
        <v>OK</v>
      </c>
      <c r="D79" s="1"/>
      <c r="E79" s="22">
        <v>1</v>
      </c>
      <c r="F79" s="23" t="s">
        <v>66</v>
      </c>
      <c r="G79" s="24">
        <f t="shared" si="42"/>
        <v>0</v>
      </c>
      <c r="H79" s="22">
        <v>1</v>
      </c>
      <c r="I79" s="23" t="s">
        <v>66</v>
      </c>
      <c r="J79" s="24">
        <f t="shared" si="43"/>
        <v>0</v>
      </c>
      <c r="K79" s="22">
        <v>1</v>
      </c>
      <c r="L79" s="23" t="s">
        <v>66</v>
      </c>
      <c r="M79" s="24">
        <f t="shared" si="44"/>
        <v>0</v>
      </c>
      <c r="N79" s="22">
        <v>1</v>
      </c>
      <c r="O79" s="23" t="s">
        <v>66</v>
      </c>
      <c r="P79" s="24">
        <f t="shared" si="45"/>
        <v>0</v>
      </c>
      <c r="Q79" s="22">
        <v>1</v>
      </c>
      <c r="R79" s="23" t="s">
        <v>66</v>
      </c>
      <c r="S79" s="24">
        <f t="shared" si="46"/>
        <v>0</v>
      </c>
      <c r="T79" s="22">
        <v>1</v>
      </c>
      <c r="U79" s="23" t="s">
        <v>66</v>
      </c>
      <c r="V79" s="24">
        <f t="shared" si="47"/>
        <v>0</v>
      </c>
      <c r="W79" s="22">
        <v>1</v>
      </c>
      <c r="X79" s="23" t="s">
        <v>187</v>
      </c>
      <c r="Y79" s="24">
        <f t="shared" ref="Y79" si="72">W79*$D79</f>
        <v>0</v>
      </c>
      <c r="Z79" s="22">
        <v>1</v>
      </c>
      <c r="AA79" s="23" t="s">
        <v>64</v>
      </c>
      <c r="AB79" s="24">
        <f t="shared" ref="AB79" si="73">Z79*$D79</f>
        <v>0</v>
      </c>
      <c r="AC79" s="22">
        <v>1</v>
      </c>
      <c r="AD79" s="23" t="s">
        <v>240</v>
      </c>
      <c r="AE79" s="24">
        <f>AC79*$D79</f>
        <v>0</v>
      </c>
    </row>
    <row r="80" spans="1:32" x14ac:dyDescent="0.4">
      <c r="A80" s="19" t="s">
        <v>188</v>
      </c>
      <c r="B80" s="33">
        <v>4444.6499999999996</v>
      </c>
      <c r="C80" s="21" t="str">
        <f t="shared" si="41"/>
        <v>OK</v>
      </c>
      <c r="D80" s="1"/>
      <c r="E80" s="22"/>
      <c r="F80" s="23"/>
      <c r="G80" s="20"/>
      <c r="H80" s="22"/>
      <c r="I80" s="23"/>
      <c r="J80" s="20"/>
      <c r="K80" s="22"/>
      <c r="L80" s="23"/>
      <c r="M80" s="20"/>
      <c r="N80" s="22"/>
      <c r="O80" s="23"/>
      <c r="P80" s="20"/>
      <c r="Q80" s="22"/>
      <c r="R80" s="23"/>
      <c r="S80" s="20"/>
      <c r="T80" s="22"/>
      <c r="U80" s="23"/>
      <c r="V80" s="20"/>
      <c r="W80" s="22">
        <v>1</v>
      </c>
      <c r="X80" s="23" t="s">
        <v>189</v>
      </c>
      <c r="Y80" s="24">
        <f t="shared" ref="Y80" si="74">W80*$D80</f>
        <v>0</v>
      </c>
      <c r="Z80" s="22">
        <v>1</v>
      </c>
      <c r="AA80" s="23" t="s">
        <v>63</v>
      </c>
      <c r="AB80" s="24">
        <f t="shared" ref="AB80" si="75">Z80*$D80</f>
        <v>0</v>
      </c>
      <c r="AC80" s="22">
        <v>1</v>
      </c>
      <c r="AD80" s="23" t="s">
        <v>241</v>
      </c>
      <c r="AE80" s="24">
        <f>AC80*$D80</f>
        <v>0</v>
      </c>
    </row>
    <row r="81" spans="1:31" x14ac:dyDescent="0.4">
      <c r="A81" s="19" t="s">
        <v>3</v>
      </c>
      <c r="B81" s="33">
        <v>4248.3</v>
      </c>
      <c r="C81" s="34" t="str">
        <f t="shared" si="41"/>
        <v>OK</v>
      </c>
      <c r="D81" s="1"/>
      <c r="E81" s="22">
        <v>1</v>
      </c>
      <c r="F81" s="23" t="s">
        <v>67</v>
      </c>
      <c r="G81" s="24">
        <f t="shared" si="42"/>
        <v>0</v>
      </c>
      <c r="H81" s="22">
        <v>1</v>
      </c>
      <c r="I81" s="23" t="s">
        <v>67</v>
      </c>
      <c r="J81" s="24">
        <f t="shared" si="43"/>
        <v>0</v>
      </c>
      <c r="K81" s="22">
        <v>1</v>
      </c>
      <c r="L81" s="23" t="s">
        <v>67</v>
      </c>
      <c r="M81" s="24">
        <f t="shared" si="44"/>
        <v>0</v>
      </c>
      <c r="N81" s="22">
        <v>1</v>
      </c>
      <c r="O81" s="23" t="s">
        <v>67</v>
      </c>
      <c r="P81" s="24">
        <f t="shared" si="45"/>
        <v>0</v>
      </c>
      <c r="Q81" s="22">
        <v>1</v>
      </c>
      <c r="R81" s="23" t="s">
        <v>67</v>
      </c>
      <c r="S81" s="24">
        <f t="shared" si="46"/>
        <v>0</v>
      </c>
      <c r="T81" s="22">
        <v>1</v>
      </c>
      <c r="U81" s="23" t="s">
        <v>67</v>
      </c>
      <c r="V81" s="24">
        <f t="shared" si="47"/>
        <v>0</v>
      </c>
      <c r="W81" s="22"/>
      <c r="X81" s="23"/>
      <c r="Y81" s="20"/>
      <c r="Z81" s="22"/>
      <c r="AA81" s="23"/>
      <c r="AB81" s="20"/>
      <c r="AC81" s="22"/>
      <c r="AD81" s="23"/>
      <c r="AE81" s="20"/>
    </row>
    <row r="82" spans="1:31" x14ac:dyDescent="0.4">
      <c r="A82" s="19" t="s">
        <v>146</v>
      </c>
      <c r="B82" s="33">
        <v>3201.1</v>
      </c>
      <c r="C82" s="34" t="str">
        <f t="shared" si="41"/>
        <v>OK</v>
      </c>
      <c r="D82" s="1"/>
      <c r="E82" s="22"/>
      <c r="F82" s="23"/>
      <c r="G82" s="20"/>
      <c r="H82" s="22"/>
      <c r="I82" s="23"/>
      <c r="J82" s="20"/>
      <c r="K82" s="22"/>
      <c r="L82" s="23"/>
      <c r="M82" s="20"/>
      <c r="N82" s="22"/>
      <c r="O82" s="23"/>
      <c r="P82" s="20"/>
      <c r="Q82" s="22"/>
      <c r="R82" s="23"/>
      <c r="S82" s="20"/>
      <c r="T82" s="22">
        <v>1</v>
      </c>
      <c r="U82" s="23" t="s">
        <v>143</v>
      </c>
      <c r="V82" s="24">
        <f t="shared" si="47"/>
        <v>0</v>
      </c>
      <c r="W82" s="22"/>
      <c r="X82" s="23"/>
      <c r="Y82" s="20"/>
      <c r="Z82" s="22"/>
      <c r="AA82" s="23"/>
      <c r="AB82" s="20"/>
      <c r="AC82" s="22"/>
      <c r="AD82" s="23"/>
      <c r="AE82" s="20"/>
    </row>
    <row r="83" spans="1:31" x14ac:dyDescent="0.4">
      <c r="A83" s="19" t="s">
        <v>145</v>
      </c>
      <c r="B83" s="33">
        <v>1785</v>
      </c>
      <c r="C83" s="34" t="str">
        <f t="shared" si="41"/>
        <v>OK</v>
      </c>
      <c r="D83" s="1"/>
      <c r="E83" s="22"/>
      <c r="F83" s="23"/>
      <c r="G83" s="20"/>
      <c r="H83" s="22"/>
      <c r="I83" s="23"/>
      <c r="J83" s="20"/>
      <c r="K83" s="22"/>
      <c r="L83" s="23"/>
      <c r="M83" s="20"/>
      <c r="N83" s="22"/>
      <c r="O83" s="23"/>
      <c r="P83" s="20"/>
      <c r="Q83" s="22"/>
      <c r="R83" s="23"/>
      <c r="S83" s="20"/>
      <c r="T83" s="22">
        <v>1</v>
      </c>
      <c r="U83" s="23" t="s">
        <v>144</v>
      </c>
      <c r="V83" s="24">
        <f t="shared" si="47"/>
        <v>0</v>
      </c>
      <c r="W83" s="22"/>
      <c r="X83" s="23"/>
      <c r="Y83" s="20"/>
      <c r="Z83" s="22"/>
      <c r="AA83" s="23"/>
      <c r="AB83" s="20"/>
      <c r="AC83" s="22"/>
      <c r="AD83" s="23"/>
      <c r="AE83" s="20"/>
    </row>
    <row r="84" spans="1:31" x14ac:dyDescent="0.4">
      <c r="A84" s="25" t="s">
        <v>53</v>
      </c>
      <c r="B84" s="26"/>
      <c r="C84" s="27"/>
      <c r="D84" s="26"/>
      <c r="E84" s="22"/>
      <c r="G84" s="28">
        <f>SUM(G53:G81)</f>
        <v>0</v>
      </c>
      <c r="H84" s="22"/>
      <c r="J84" s="28">
        <f>SUM(J53:J81)</f>
        <v>0</v>
      </c>
      <c r="K84" s="22"/>
      <c r="M84" s="28">
        <f>SUM(M53:M81)</f>
        <v>0</v>
      </c>
      <c r="N84" s="22"/>
      <c r="P84" s="28">
        <f>SUM(P53:P81)</f>
        <v>0</v>
      </c>
      <c r="Q84" s="22"/>
      <c r="S84" s="28">
        <f>SUM(S53:S81)</f>
        <v>0</v>
      </c>
      <c r="T84" s="22"/>
      <c r="V84" s="28">
        <f>SUM(V53:V83)</f>
        <v>0</v>
      </c>
      <c r="W84" s="22"/>
      <c r="Y84" s="28">
        <f>SUM(Y53:Y81)</f>
        <v>0</v>
      </c>
      <c r="Z84" s="22"/>
      <c r="AB84" s="28">
        <f>SUM(AB53:AB81)</f>
        <v>0</v>
      </c>
      <c r="AC84" s="22"/>
      <c r="AE84" s="28">
        <f>SUM(AE53:AE81)</f>
        <v>0</v>
      </c>
    </row>
    <row r="85" spans="1:31" x14ac:dyDescent="0.4">
      <c r="A85" s="14" t="s">
        <v>277</v>
      </c>
      <c r="B85" s="29"/>
      <c r="C85" s="30"/>
      <c r="D85" s="29"/>
      <c r="E85" s="31"/>
      <c r="F85" s="32"/>
      <c r="G85" s="29"/>
      <c r="H85" s="31"/>
      <c r="I85" s="32"/>
      <c r="J85" s="29"/>
      <c r="K85" s="31"/>
      <c r="L85" s="32"/>
      <c r="M85" s="29"/>
      <c r="N85" s="31"/>
      <c r="O85" s="32"/>
      <c r="P85" s="29"/>
      <c r="Q85" s="31"/>
      <c r="R85" s="32"/>
      <c r="S85" s="29"/>
      <c r="T85" s="31"/>
      <c r="U85" s="32"/>
      <c r="V85" s="29"/>
      <c r="W85" s="31"/>
      <c r="X85" s="32"/>
      <c r="Y85" s="29"/>
      <c r="Z85" s="31"/>
      <c r="AA85" s="32"/>
      <c r="AB85" s="29"/>
      <c r="AC85" s="31"/>
      <c r="AD85" s="32"/>
      <c r="AE85" s="29"/>
    </row>
    <row r="86" spans="1:31" x14ac:dyDescent="0.4">
      <c r="A86" s="19" t="s">
        <v>83</v>
      </c>
      <c r="B86" s="33">
        <v>2543.63</v>
      </c>
      <c r="C86" s="34" t="str">
        <f t="shared" ref="C86:C103" si="76">IF(D86&gt;B86,"IMPORTE MÁXIMO SUPERADO","OK")</f>
        <v>OK</v>
      </c>
      <c r="D86" s="1"/>
      <c r="E86" s="22">
        <v>1</v>
      </c>
      <c r="F86" s="23" t="s">
        <v>79</v>
      </c>
      <c r="G86" s="24">
        <f t="shared" ref="G86:G89" si="77">E86*$D86</f>
        <v>0</v>
      </c>
      <c r="H86" s="22">
        <v>1</v>
      </c>
      <c r="I86" s="23" t="s">
        <v>79</v>
      </c>
      <c r="J86" s="24">
        <f>H86*$D86</f>
        <v>0</v>
      </c>
      <c r="K86" s="22">
        <v>1</v>
      </c>
      <c r="L86" s="23" t="s">
        <v>79</v>
      </c>
      <c r="M86" s="24">
        <f>K86*$D86</f>
        <v>0</v>
      </c>
      <c r="N86" s="22">
        <v>1</v>
      </c>
      <c r="O86" s="23" t="s">
        <v>79</v>
      </c>
      <c r="P86" s="24">
        <f>N86*$D86</f>
        <v>0</v>
      </c>
      <c r="Q86" s="22">
        <v>1</v>
      </c>
      <c r="R86" s="23" t="s">
        <v>79</v>
      </c>
      <c r="S86" s="24">
        <f>Q86*$D86</f>
        <v>0</v>
      </c>
      <c r="T86" s="22"/>
      <c r="U86" s="23"/>
      <c r="V86" s="20"/>
      <c r="W86" s="22"/>
      <c r="X86" s="23"/>
      <c r="Y86" s="20"/>
      <c r="Z86" s="22"/>
      <c r="AA86" s="23"/>
      <c r="AB86" s="20"/>
      <c r="AC86" s="22"/>
      <c r="AD86" s="23"/>
      <c r="AE86" s="20"/>
    </row>
    <row r="87" spans="1:31" x14ac:dyDescent="0.4">
      <c r="A87" s="19" t="s">
        <v>84</v>
      </c>
      <c r="B87" s="33">
        <v>397.38</v>
      </c>
      <c r="C87" s="34" t="str">
        <f t="shared" si="76"/>
        <v>OK</v>
      </c>
      <c r="D87" s="1"/>
      <c r="E87" s="22">
        <v>2</v>
      </c>
      <c r="F87" s="23" t="s">
        <v>80</v>
      </c>
      <c r="G87" s="24">
        <f t="shared" si="77"/>
        <v>0</v>
      </c>
      <c r="H87" s="22">
        <v>2</v>
      </c>
      <c r="I87" s="23" t="s">
        <v>80</v>
      </c>
      <c r="J87" s="24">
        <f>H87*$D87</f>
        <v>0</v>
      </c>
      <c r="K87" s="22">
        <v>2</v>
      </c>
      <c r="L87" s="23" t="s">
        <v>80</v>
      </c>
      <c r="M87" s="24">
        <f>K87*$D87</f>
        <v>0</v>
      </c>
      <c r="N87" s="22">
        <v>2</v>
      </c>
      <c r="O87" s="23" t="s">
        <v>80</v>
      </c>
      <c r="P87" s="24">
        <f>N87*$D87</f>
        <v>0</v>
      </c>
      <c r="Q87" s="22">
        <v>2</v>
      </c>
      <c r="R87" s="23" t="s">
        <v>80</v>
      </c>
      <c r="S87" s="24">
        <f>Q87*$D87</f>
        <v>0</v>
      </c>
      <c r="T87" s="22"/>
      <c r="U87" s="23"/>
      <c r="V87" s="20"/>
      <c r="W87" s="22"/>
      <c r="X87" s="23"/>
      <c r="Y87" s="20"/>
      <c r="Z87" s="22"/>
      <c r="AA87" s="23"/>
      <c r="AB87" s="20"/>
      <c r="AC87" s="22"/>
      <c r="AD87" s="23"/>
      <c r="AE87" s="20"/>
    </row>
    <row r="88" spans="1:31" x14ac:dyDescent="0.4">
      <c r="A88" s="19" t="s">
        <v>85</v>
      </c>
      <c r="B88" s="33">
        <v>647.96</v>
      </c>
      <c r="C88" s="34" t="str">
        <f t="shared" si="76"/>
        <v>OK</v>
      </c>
      <c r="D88" s="1"/>
      <c r="E88" s="22">
        <v>1</v>
      </c>
      <c r="F88" s="23" t="s">
        <v>81</v>
      </c>
      <c r="G88" s="24">
        <f t="shared" si="77"/>
        <v>0</v>
      </c>
      <c r="H88" s="22">
        <v>1</v>
      </c>
      <c r="I88" s="23" t="s">
        <v>81</v>
      </c>
      <c r="J88" s="24">
        <f>H88*$D88</f>
        <v>0</v>
      </c>
      <c r="K88" s="22">
        <v>1</v>
      </c>
      <c r="L88" s="23" t="s">
        <v>81</v>
      </c>
      <c r="M88" s="24">
        <f>K88*$D88</f>
        <v>0</v>
      </c>
      <c r="N88" s="22">
        <v>1</v>
      </c>
      <c r="O88" s="23" t="s">
        <v>81</v>
      </c>
      <c r="P88" s="24">
        <f>N88*$D88</f>
        <v>0</v>
      </c>
      <c r="Q88" s="22">
        <v>1</v>
      </c>
      <c r="R88" s="23" t="s">
        <v>81</v>
      </c>
      <c r="S88" s="24">
        <f>Q88*$D88</f>
        <v>0</v>
      </c>
      <c r="T88" s="22"/>
      <c r="U88" s="23"/>
      <c r="V88" s="20"/>
      <c r="W88" s="22"/>
      <c r="X88" s="23"/>
      <c r="Y88" s="20"/>
      <c r="Z88" s="22"/>
      <c r="AA88" s="23"/>
      <c r="AB88" s="20"/>
      <c r="AC88" s="22"/>
      <c r="AD88" s="23"/>
      <c r="AE88" s="20"/>
    </row>
    <row r="89" spans="1:31" ht="12.75" customHeight="1" x14ac:dyDescent="0.4">
      <c r="A89" s="19" t="s">
        <v>86</v>
      </c>
      <c r="B89" s="33">
        <v>870.72</v>
      </c>
      <c r="C89" s="34" t="str">
        <f t="shared" si="76"/>
        <v>OK</v>
      </c>
      <c r="D89" s="1"/>
      <c r="E89" s="22">
        <v>1</v>
      </c>
      <c r="F89" s="23" t="s">
        <v>82</v>
      </c>
      <c r="G89" s="24">
        <f t="shared" si="77"/>
        <v>0</v>
      </c>
      <c r="H89" s="22">
        <v>1</v>
      </c>
      <c r="I89" s="23" t="s">
        <v>82</v>
      </c>
      <c r="J89" s="24">
        <f>H89*$D89</f>
        <v>0</v>
      </c>
      <c r="K89" s="22">
        <v>1</v>
      </c>
      <c r="L89" s="23" t="s">
        <v>82</v>
      </c>
      <c r="M89" s="24">
        <f>K89*$D89</f>
        <v>0</v>
      </c>
      <c r="N89" s="22">
        <v>1</v>
      </c>
      <c r="O89" s="23" t="s">
        <v>82</v>
      </c>
      <c r="P89" s="24">
        <f>N89*$D89</f>
        <v>0</v>
      </c>
      <c r="Q89" s="22">
        <v>1</v>
      </c>
      <c r="R89" s="23" t="s">
        <v>82</v>
      </c>
      <c r="S89" s="24">
        <f>Q89*$D89</f>
        <v>0</v>
      </c>
      <c r="T89" s="22"/>
      <c r="U89" s="23"/>
      <c r="V89" s="20"/>
      <c r="W89" s="22"/>
      <c r="X89" s="23"/>
      <c r="Y89" s="20"/>
      <c r="Z89" s="22"/>
      <c r="AA89" s="23"/>
      <c r="AB89" s="20"/>
      <c r="AC89" s="22"/>
      <c r="AD89" s="23"/>
      <c r="AE89" s="20"/>
    </row>
    <row r="90" spans="1:31" ht="12.75" customHeight="1" x14ac:dyDescent="0.4">
      <c r="A90" s="19" t="s">
        <v>181</v>
      </c>
      <c r="B90" s="33">
        <v>6001.24</v>
      </c>
      <c r="C90" s="34" t="str">
        <f t="shared" si="76"/>
        <v>OK</v>
      </c>
      <c r="D90" s="1"/>
      <c r="E90" s="22"/>
      <c r="F90" s="23"/>
      <c r="G90" s="20"/>
      <c r="H90" s="22"/>
      <c r="I90" s="23"/>
      <c r="J90" s="20"/>
      <c r="K90" s="22"/>
      <c r="L90" s="23"/>
      <c r="M90" s="20"/>
      <c r="N90" s="22"/>
      <c r="O90" s="23"/>
      <c r="P90" s="20"/>
      <c r="Q90" s="22"/>
      <c r="R90" s="23"/>
      <c r="S90" s="20"/>
      <c r="T90" s="22"/>
      <c r="U90" s="23"/>
      <c r="V90" s="20"/>
      <c r="W90" s="22"/>
      <c r="X90" s="23"/>
      <c r="Y90" s="20"/>
      <c r="Z90" s="22">
        <v>1</v>
      </c>
      <c r="AA90" s="23" t="s">
        <v>79</v>
      </c>
      <c r="AB90" s="24">
        <f t="shared" ref="AB90:AB103" si="78">Z90*$D90</f>
        <v>0</v>
      </c>
      <c r="AC90" s="22"/>
      <c r="AD90" s="23"/>
      <c r="AE90" s="20"/>
    </row>
    <row r="91" spans="1:31" ht="12.75" customHeight="1" x14ac:dyDescent="0.4">
      <c r="A91" s="19" t="s">
        <v>219</v>
      </c>
      <c r="B91" s="33">
        <v>194.92</v>
      </c>
      <c r="C91" s="34" t="str">
        <f t="shared" si="76"/>
        <v>OK</v>
      </c>
      <c r="D91" s="1"/>
      <c r="E91" s="22"/>
      <c r="F91" s="23"/>
      <c r="G91" s="20"/>
      <c r="H91" s="22"/>
      <c r="I91" s="23"/>
      <c r="J91" s="20"/>
      <c r="K91" s="22"/>
      <c r="L91" s="23"/>
      <c r="M91" s="20"/>
      <c r="N91" s="22"/>
      <c r="O91" s="23"/>
      <c r="P91" s="20"/>
      <c r="Q91" s="22"/>
      <c r="R91" s="23"/>
      <c r="S91" s="20"/>
      <c r="T91" s="22"/>
      <c r="U91" s="23"/>
      <c r="V91" s="20"/>
      <c r="W91" s="22"/>
      <c r="X91" s="23"/>
      <c r="Y91" s="20"/>
      <c r="Z91" s="22">
        <v>1</v>
      </c>
      <c r="AA91" s="23" t="s">
        <v>80</v>
      </c>
      <c r="AB91" s="24">
        <f t="shared" si="78"/>
        <v>0</v>
      </c>
      <c r="AC91" s="22">
        <v>1</v>
      </c>
      <c r="AD91" s="23" t="s">
        <v>259</v>
      </c>
      <c r="AE91" s="24">
        <f t="shared" ref="AE91" si="79">AC91*$D91</f>
        <v>0</v>
      </c>
    </row>
    <row r="92" spans="1:31" ht="12.75" customHeight="1" x14ac:dyDescent="0.4">
      <c r="A92" s="19" t="s">
        <v>162</v>
      </c>
      <c r="B92" s="33">
        <v>14.35</v>
      </c>
      <c r="C92" s="34" t="str">
        <f t="shared" si="76"/>
        <v>OK</v>
      </c>
      <c r="D92" s="1"/>
      <c r="E92" s="22"/>
      <c r="F92" s="23"/>
      <c r="G92" s="20"/>
      <c r="H92" s="22"/>
      <c r="I92" s="23"/>
      <c r="J92" s="20"/>
      <c r="K92" s="22"/>
      <c r="L92" s="23"/>
      <c r="M92" s="20"/>
      <c r="N92" s="22"/>
      <c r="O92" s="23"/>
      <c r="P92" s="20"/>
      <c r="Q92" s="22"/>
      <c r="R92" s="23"/>
      <c r="S92" s="20"/>
      <c r="T92" s="22"/>
      <c r="U92" s="23"/>
      <c r="V92" s="20"/>
      <c r="W92" s="22"/>
      <c r="X92" s="23"/>
      <c r="Y92" s="20"/>
      <c r="Z92" s="22">
        <v>1</v>
      </c>
      <c r="AA92" s="23" t="s">
        <v>81</v>
      </c>
      <c r="AB92" s="24">
        <f t="shared" si="78"/>
        <v>0</v>
      </c>
      <c r="AC92" s="22">
        <v>1</v>
      </c>
      <c r="AD92" s="23" t="s">
        <v>260</v>
      </c>
      <c r="AE92" s="24">
        <f t="shared" ref="AE92" si="80">AC92*$D92</f>
        <v>0</v>
      </c>
    </row>
    <row r="93" spans="1:31" ht="12.75" customHeight="1" x14ac:dyDescent="0.4">
      <c r="A93" s="19" t="s">
        <v>0</v>
      </c>
      <c r="B93" s="33">
        <v>34.700000000000003</v>
      </c>
      <c r="C93" s="34" t="str">
        <f t="shared" si="76"/>
        <v>OK</v>
      </c>
      <c r="D93" s="1"/>
      <c r="E93" s="22"/>
      <c r="F93" s="23"/>
      <c r="G93" s="20"/>
      <c r="H93" s="22"/>
      <c r="I93" s="23"/>
      <c r="J93" s="20"/>
      <c r="K93" s="22"/>
      <c r="L93" s="23"/>
      <c r="M93" s="20"/>
      <c r="N93" s="22"/>
      <c r="O93" s="23"/>
      <c r="P93" s="20"/>
      <c r="Q93" s="22"/>
      <c r="R93" s="23"/>
      <c r="S93" s="20"/>
      <c r="T93" s="22"/>
      <c r="U93" s="23"/>
      <c r="V93" s="20"/>
      <c r="W93" s="22"/>
      <c r="X93" s="23"/>
      <c r="Y93" s="20"/>
      <c r="Z93" s="22">
        <v>1</v>
      </c>
      <c r="AA93" s="23" t="s">
        <v>82</v>
      </c>
      <c r="AB93" s="24">
        <f t="shared" si="78"/>
        <v>0</v>
      </c>
      <c r="AC93" s="22">
        <v>1</v>
      </c>
      <c r="AD93" s="23" t="s">
        <v>261</v>
      </c>
      <c r="AE93" s="24">
        <f t="shared" ref="AE93" si="81">AC93*$D93</f>
        <v>0</v>
      </c>
    </row>
    <row r="94" spans="1:31" ht="12.75" customHeight="1" x14ac:dyDescent="0.4">
      <c r="A94" s="19" t="s">
        <v>2</v>
      </c>
      <c r="B94" s="33">
        <v>11689.97</v>
      </c>
      <c r="C94" s="34" t="str">
        <f t="shared" si="76"/>
        <v>OK</v>
      </c>
      <c r="D94" s="1"/>
      <c r="E94" s="22"/>
      <c r="F94" s="23"/>
      <c r="G94" s="20"/>
      <c r="H94" s="22"/>
      <c r="I94" s="23"/>
      <c r="J94" s="20"/>
      <c r="K94" s="22"/>
      <c r="L94" s="23"/>
      <c r="M94" s="20"/>
      <c r="N94" s="22"/>
      <c r="O94" s="23"/>
      <c r="P94" s="20"/>
      <c r="Q94" s="22"/>
      <c r="R94" s="23"/>
      <c r="S94" s="20"/>
      <c r="T94" s="22"/>
      <c r="U94" s="23"/>
      <c r="V94" s="20"/>
      <c r="W94" s="22"/>
      <c r="X94" s="23"/>
      <c r="Y94" s="20"/>
      <c r="Z94" s="22">
        <v>1</v>
      </c>
      <c r="AA94" s="23" t="s">
        <v>222</v>
      </c>
      <c r="AB94" s="24">
        <f t="shared" si="78"/>
        <v>0</v>
      </c>
      <c r="AC94" s="22">
        <v>1</v>
      </c>
      <c r="AD94" s="23" t="s">
        <v>264</v>
      </c>
      <c r="AE94" s="24">
        <f t="shared" ref="AE94" si="82">AC94*$D94</f>
        <v>0</v>
      </c>
    </row>
    <row r="95" spans="1:31" ht="12.75" customHeight="1" x14ac:dyDescent="0.4">
      <c r="A95" s="19" t="s">
        <v>188</v>
      </c>
      <c r="B95" s="33">
        <v>4444.6499999999996</v>
      </c>
      <c r="C95" s="34" t="str">
        <f t="shared" si="76"/>
        <v>OK</v>
      </c>
      <c r="D95" s="1"/>
      <c r="E95" s="22"/>
      <c r="F95" s="23"/>
      <c r="G95" s="20"/>
      <c r="H95" s="22"/>
      <c r="I95" s="23"/>
      <c r="J95" s="20"/>
      <c r="K95" s="22"/>
      <c r="L95" s="23"/>
      <c r="M95" s="20"/>
      <c r="N95" s="22"/>
      <c r="O95" s="23"/>
      <c r="P95" s="20"/>
      <c r="Q95" s="22"/>
      <c r="R95" s="23"/>
      <c r="S95" s="20"/>
      <c r="T95" s="22"/>
      <c r="U95" s="23"/>
      <c r="V95" s="20"/>
      <c r="W95" s="22"/>
      <c r="X95" s="23"/>
      <c r="Y95" s="20"/>
      <c r="Z95" s="22">
        <v>1</v>
      </c>
      <c r="AA95" s="23" t="s">
        <v>223</v>
      </c>
      <c r="AB95" s="24">
        <f t="shared" si="78"/>
        <v>0</v>
      </c>
      <c r="AC95" s="22">
        <v>1</v>
      </c>
      <c r="AD95" s="23" t="s">
        <v>263</v>
      </c>
      <c r="AE95" s="24">
        <f t="shared" ref="AE95" si="83">AC95*$D95</f>
        <v>0</v>
      </c>
    </row>
    <row r="96" spans="1:31" ht="12.75" customHeight="1" x14ac:dyDescent="0.4">
      <c r="A96" s="19" t="s">
        <v>77</v>
      </c>
      <c r="B96" s="33">
        <v>1228.06</v>
      </c>
      <c r="C96" s="34" t="str">
        <f t="shared" si="76"/>
        <v>OK</v>
      </c>
      <c r="D96" s="1"/>
      <c r="E96" s="22"/>
      <c r="F96" s="23"/>
      <c r="G96" s="20"/>
      <c r="H96" s="22"/>
      <c r="I96" s="23"/>
      <c r="J96" s="20"/>
      <c r="K96" s="22"/>
      <c r="L96" s="23"/>
      <c r="M96" s="20"/>
      <c r="N96" s="22"/>
      <c r="O96" s="23"/>
      <c r="P96" s="20"/>
      <c r="Q96" s="22"/>
      <c r="R96" s="23"/>
      <c r="S96" s="20"/>
      <c r="T96" s="22"/>
      <c r="U96" s="23"/>
      <c r="V96" s="20"/>
      <c r="W96" s="22"/>
      <c r="X96" s="23"/>
      <c r="Y96" s="20"/>
      <c r="Z96" s="22">
        <v>1</v>
      </c>
      <c r="AA96" s="23" t="s">
        <v>224</v>
      </c>
      <c r="AB96" s="24">
        <f t="shared" si="78"/>
        <v>0</v>
      </c>
      <c r="AC96" s="22">
        <v>1</v>
      </c>
      <c r="AD96" s="23" t="s">
        <v>262</v>
      </c>
      <c r="AE96" s="24">
        <f t="shared" ref="AE96" si="84">AC96*$D96</f>
        <v>0</v>
      </c>
    </row>
    <row r="97" spans="1:32" ht="12.75" customHeight="1" x14ac:dyDescent="0.4">
      <c r="A97" s="19" t="s">
        <v>220</v>
      </c>
      <c r="B97" s="33">
        <v>2499.71</v>
      </c>
      <c r="C97" s="34" t="str">
        <f t="shared" si="76"/>
        <v>OK</v>
      </c>
      <c r="D97" s="1"/>
      <c r="E97" s="22"/>
      <c r="F97" s="23"/>
      <c r="G97" s="20"/>
      <c r="H97" s="22"/>
      <c r="I97" s="23"/>
      <c r="J97" s="20"/>
      <c r="K97" s="22"/>
      <c r="L97" s="23"/>
      <c r="M97" s="20"/>
      <c r="N97" s="22"/>
      <c r="O97" s="23"/>
      <c r="P97" s="20"/>
      <c r="Q97" s="22"/>
      <c r="R97" s="23"/>
      <c r="S97" s="20"/>
      <c r="T97" s="22"/>
      <c r="U97" s="23"/>
      <c r="V97" s="20"/>
      <c r="W97" s="22"/>
      <c r="X97" s="23"/>
      <c r="Y97" s="20"/>
      <c r="Z97" s="22">
        <v>1</v>
      </c>
      <c r="AA97" s="23" t="s">
        <v>225</v>
      </c>
      <c r="AB97" s="24">
        <f t="shared" si="78"/>
        <v>0</v>
      </c>
      <c r="AC97" s="22"/>
      <c r="AD97" s="23"/>
      <c r="AE97" s="20"/>
    </row>
    <row r="98" spans="1:32" ht="12.75" customHeight="1" x14ac:dyDescent="0.4">
      <c r="A98" s="19" t="s">
        <v>244</v>
      </c>
      <c r="B98" s="33">
        <v>6285.7</v>
      </c>
      <c r="C98" s="34" t="str">
        <f t="shared" si="76"/>
        <v>OK</v>
      </c>
      <c r="D98" s="1"/>
      <c r="E98" s="22"/>
      <c r="F98" s="23"/>
      <c r="G98" s="20"/>
      <c r="H98" s="22"/>
      <c r="I98" s="23"/>
      <c r="J98" s="20"/>
      <c r="K98" s="22"/>
      <c r="L98" s="23"/>
      <c r="M98" s="20"/>
      <c r="N98" s="22"/>
      <c r="O98" s="23"/>
      <c r="P98" s="20"/>
      <c r="Q98" s="22"/>
      <c r="R98" s="23"/>
      <c r="S98" s="20"/>
      <c r="T98" s="22"/>
      <c r="U98" s="23"/>
      <c r="V98" s="20"/>
      <c r="W98" s="22"/>
      <c r="X98" s="23"/>
      <c r="Y98" s="20"/>
      <c r="Z98" s="22"/>
      <c r="AA98" s="23"/>
      <c r="AB98" s="20"/>
      <c r="AC98" s="22">
        <v>1</v>
      </c>
      <c r="AD98" s="23" t="s">
        <v>245</v>
      </c>
      <c r="AE98" s="24">
        <f t="shared" ref="AE98" si="85">AC98*$D98</f>
        <v>0</v>
      </c>
    </row>
    <row r="99" spans="1:32" ht="12.75" customHeight="1" x14ac:dyDescent="0.4">
      <c r="A99" s="19" t="s">
        <v>246</v>
      </c>
      <c r="B99" s="33">
        <v>5180.43</v>
      </c>
      <c r="C99" s="34" t="str">
        <f t="shared" si="76"/>
        <v>OK</v>
      </c>
      <c r="D99" s="1"/>
      <c r="E99" s="22"/>
      <c r="F99" s="23"/>
      <c r="G99" s="20"/>
      <c r="H99" s="22"/>
      <c r="I99" s="23"/>
      <c r="J99" s="20"/>
      <c r="K99" s="22"/>
      <c r="L99" s="23"/>
      <c r="M99" s="20"/>
      <c r="N99" s="22"/>
      <c r="O99" s="23"/>
      <c r="P99" s="20"/>
      <c r="Q99" s="22"/>
      <c r="R99" s="23"/>
      <c r="S99" s="20"/>
      <c r="T99" s="22"/>
      <c r="U99" s="23"/>
      <c r="V99" s="20"/>
      <c r="W99" s="22"/>
      <c r="X99" s="23"/>
      <c r="Y99" s="20"/>
      <c r="Z99" s="22"/>
      <c r="AA99" s="23"/>
      <c r="AB99" s="20"/>
      <c r="AC99" s="22">
        <v>1</v>
      </c>
      <c r="AD99" s="23" t="s">
        <v>247</v>
      </c>
      <c r="AE99" s="24">
        <f t="shared" ref="AE99" si="86">AC99*$D99</f>
        <v>0</v>
      </c>
    </row>
    <row r="100" spans="1:32" s="19" customFormat="1" ht="12.75" customHeight="1" x14ac:dyDescent="0.35">
      <c r="A100" s="19" t="s">
        <v>248</v>
      </c>
      <c r="B100" s="33">
        <v>4099.79</v>
      </c>
      <c r="C100" s="34" t="str">
        <f t="shared" si="76"/>
        <v>OK</v>
      </c>
      <c r="D100" s="1"/>
      <c r="E100" s="36"/>
      <c r="H100" s="36"/>
      <c r="K100" s="36"/>
      <c r="N100" s="36"/>
      <c r="Q100" s="36"/>
      <c r="T100" s="36"/>
      <c r="W100" s="36"/>
      <c r="Z100" s="36"/>
      <c r="AC100" s="22">
        <v>2</v>
      </c>
      <c r="AD100" s="23" t="s">
        <v>249</v>
      </c>
      <c r="AE100" s="24">
        <f t="shared" ref="AE100" si="87">AC100*$D100</f>
        <v>0</v>
      </c>
      <c r="AF100" s="36"/>
    </row>
    <row r="101" spans="1:32" s="19" customFormat="1" ht="12.75" customHeight="1" x14ac:dyDescent="0.35">
      <c r="A101" s="19" t="s">
        <v>250</v>
      </c>
      <c r="B101" s="33">
        <v>5684.87</v>
      </c>
      <c r="C101" s="34" t="str">
        <f t="shared" si="76"/>
        <v>OK</v>
      </c>
      <c r="D101" s="1"/>
      <c r="E101" s="36"/>
      <c r="H101" s="36"/>
      <c r="K101" s="36"/>
      <c r="N101" s="36"/>
      <c r="Q101" s="36"/>
      <c r="T101" s="36"/>
      <c r="W101" s="36"/>
      <c r="Z101" s="36"/>
      <c r="AC101" s="22">
        <v>1</v>
      </c>
      <c r="AD101" s="23" t="s">
        <v>251</v>
      </c>
      <c r="AE101" s="24">
        <f t="shared" ref="AE101" si="88">AC101*$D101</f>
        <v>0</v>
      </c>
      <c r="AF101" s="36"/>
    </row>
    <row r="102" spans="1:32" s="19" customFormat="1" ht="12.75" customHeight="1" x14ac:dyDescent="0.35">
      <c r="A102" s="19" t="s">
        <v>252</v>
      </c>
      <c r="B102" s="33">
        <v>4610.66</v>
      </c>
      <c r="C102" s="34" t="str">
        <f t="shared" si="76"/>
        <v>OK</v>
      </c>
      <c r="D102" s="1"/>
      <c r="E102" s="36"/>
      <c r="H102" s="36"/>
      <c r="K102" s="36"/>
      <c r="N102" s="36"/>
      <c r="Q102" s="36"/>
      <c r="T102" s="36"/>
      <c r="W102" s="36"/>
      <c r="Z102" s="36"/>
      <c r="AC102" s="22">
        <v>1</v>
      </c>
      <c r="AD102" s="23" t="s">
        <v>253</v>
      </c>
      <c r="AE102" s="24">
        <f t="shared" ref="AE102" si="89">AC102*$D102</f>
        <v>0</v>
      </c>
      <c r="AF102" s="36"/>
    </row>
    <row r="103" spans="1:32" ht="12.75" customHeight="1" x14ac:dyDescent="0.4">
      <c r="A103" s="19" t="s">
        <v>221</v>
      </c>
      <c r="B103" s="33">
        <v>4349.33</v>
      </c>
      <c r="C103" s="34" t="str">
        <f t="shared" si="76"/>
        <v>OK</v>
      </c>
      <c r="D103" s="1"/>
      <c r="E103" s="22"/>
      <c r="F103" s="23"/>
      <c r="G103" s="20"/>
      <c r="H103" s="22"/>
      <c r="I103" s="23"/>
      <c r="J103" s="20"/>
      <c r="K103" s="22"/>
      <c r="L103" s="23"/>
      <c r="M103" s="20"/>
      <c r="N103" s="22"/>
      <c r="O103" s="23"/>
      <c r="P103" s="20"/>
      <c r="Q103" s="22"/>
      <c r="R103" s="23"/>
      <c r="S103" s="20"/>
      <c r="T103" s="22"/>
      <c r="U103" s="23"/>
      <c r="V103" s="20"/>
      <c r="W103" s="22"/>
      <c r="X103" s="23"/>
      <c r="Y103" s="20"/>
      <c r="Z103" s="22">
        <v>1</v>
      </c>
      <c r="AA103" s="23" t="s">
        <v>226</v>
      </c>
      <c r="AB103" s="24">
        <f t="shared" si="78"/>
        <v>0</v>
      </c>
      <c r="AC103" s="22"/>
      <c r="AD103" s="23"/>
      <c r="AE103" s="20"/>
    </row>
    <row r="104" spans="1:32" x14ac:dyDescent="0.4">
      <c r="A104" s="25" t="s">
        <v>78</v>
      </c>
      <c r="B104" s="33"/>
      <c r="C104" s="37"/>
      <c r="D104" s="33"/>
      <c r="E104" s="22"/>
      <c r="F104" s="23"/>
      <c r="G104" s="28">
        <f>SUM(G86:G103)</f>
        <v>0</v>
      </c>
      <c r="H104" s="22"/>
      <c r="I104" s="23"/>
      <c r="J104" s="28">
        <f>SUM(J86:J103)</f>
        <v>0</v>
      </c>
      <c r="K104" s="22"/>
      <c r="L104" s="23"/>
      <c r="M104" s="28">
        <f>SUM(M86:M103)</f>
        <v>0</v>
      </c>
      <c r="N104" s="22"/>
      <c r="O104" s="23"/>
      <c r="P104" s="28">
        <f>SUM(P86:P103)</f>
        <v>0</v>
      </c>
      <c r="Q104" s="22"/>
      <c r="R104" s="23"/>
      <c r="S104" s="28">
        <f>SUM(S86:S103)</f>
        <v>0</v>
      </c>
      <c r="T104" s="22"/>
      <c r="U104" s="23"/>
      <c r="V104" s="28">
        <f>SUM(V86:V103)</f>
        <v>0</v>
      </c>
      <c r="W104" s="22"/>
      <c r="X104" s="23"/>
      <c r="Y104" s="28">
        <f>SUM(Y86:Y103)</f>
        <v>0</v>
      </c>
      <c r="Z104" s="22"/>
      <c r="AA104" s="23"/>
      <c r="AB104" s="28">
        <f>SUM(AB86:AB103)</f>
        <v>0</v>
      </c>
      <c r="AC104" s="22"/>
      <c r="AD104" s="23"/>
      <c r="AE104" s="28">
        <f>SUM(AE86:AE103)</f>
        <v>0</v>
      </c>
    </row>
    <row r="105" spans="1:32" x14ac:dyDescent="0.4">
      <c r="A105" s="14" t="s">
        <v>278</v>
      </c>
      <c r="B105" s="38"/>
      <c r="C105" s="38"/>
      <c r="D105" s="38"/>
      <c r="E105" s="39"/>
      <c r="F105" s="40"/>
      <c r="G105" s="38"/>
      <c r="H105" s="39"/>
      <c r="I105" s="40"/>
      <c r="J105" s="38"/>
      <c r="K105" s="39"/>
      <c r="L105" s="40"/>
      <c r="M105" s="38"/>
      <c r="N105" s="39"/>
      <c r="O105" s="40"/>
      <c r="P105" s="38"/>
      <c r="Q105" s="39"/>
      <c r="R105" s="40"/>
      <c r="S105" s="38"/>
      <c r="T105" s="39"/>
      <c r="U105" s="40"/>
      <c r="V105" s="38"/>
      <c r="W105" s="39"/>
      <c r="X105" s="40"/>
      <c r="Y105" s="38"/>
      <c r="Z105" s="39"/>
      <c r="AA105" s="40"/>
      <c r="AB105" s="38"/>
      <c r="AC105" s="39"/>
      <c r="AD105" s="40"/>
      <c r="AE105" s="38"/>
    </row>
    <row r="106" spans="1:32" x14ac:dyDescent="0.4">
      <c r="A106" s="19" t="s">
        <v>97</v>
      </c>
      <c r="B106" s="33">
        <v>5087.25</v>
      </c>
      <c r="C106" s="34" t="str">
        <f t="shared" ref="C106:C114" si="90">IF(D106&gt;B106,"IMPORTE MÁXIMO SUPERADO","OK")</f>
        <v>OK</v>
      </c>
      <c r="D106" s="1"/>
      <c r="E106" s="22">
        <v>1</v>
      </c>
      <c r="F106" s="23" t="s">
        <v>88</v>
      </c>
      <c r="G106" s="24">
        <f t="shared" ref="G106:G114" si="91">E106*$D106</f>
        <v>0</v>
      </c>
      <c r="H106" s="22">
        <v>1</v>
      </c>
      <c r="I106" s="23" t="s">
        <v>88</v>
      </c>
      <c r="J106" s="24">
        <f t="shared" ref="J106:J114" si="92">H106*$D106</f>
        <v>0</v>
      </c>
      <c r="K106" s="22">
        <v>1</v>
      </c>
      <c r="L106" s="23" t="s">
        <v>88</v>
      </c>
      <c r="M106" s="24">
        <f t="shared" ref="M106:M114" si="93">K106*$D106</f>
        <v>0</v>
      </c>
      <c r="N106" s="22">
        <v>1</v>
      </c>
      <c r="O106" s="23" t="s">
        <v>88</v>
      </c>
      <c r="P106" s="24">
        <f t="shared" ref="P106:P114" si="94">N106*$D106</f>
        <v>0</v>
      </c>
      <c r="Q106" s="22">
        <v>1</v>
      </c>
      <c r="R106" s="23" t="s">
        <v>88</v>
      </c>
      <c r="S106" s="24">
        <f t="shared" ref="S106:S114" si="95">Q106*$D106</f>
        <v>0</v>
      </c>
      <c r="T106" s="22"/>
      <c r="U106" s="23"/>
      <c r="V106" s="20"/>
      <c r="W106" s="22"/>
      <c r="X106" s="23"/>
      <c r="Y106" s="20"/>
      <c r="Z106" s="22"/>
      <c r="AA106" s="23"/>
      <c r="AB106" s="20"/>
      <c r="AC106" s="22"/>
      <c r="AD106" s="23"/>
      <c r="AE106" s="20"/>
    </row>
    <row r="107" spans="1:32" ht="14.25" customHeight="1" x14ac:dyDescent="0.4">
      <c r="A107" s="19" t="s">
        <v>98</v>
      </c>
      <c r="B107" s="33">
        <v>5688.2</v>
      </c>
      <c r="C107" s="34" t="str">
        <f t="shared" si="90"/>
        <v>OK</v>
      </c>
      <c r="D107" s="1"/>
      <c r="E107" s="22">
        <v>1</v>
      </c>
      <c r="F107" s="23" t="s">
        <v>89</v>
      </c>
      <c r="G107" s="24">
        <f t="shared" si="91"/>
        <v>0</v>
      </c>
      <c r="H107" s="22">
        <v>1</v>
      </c>
      <c r="I107" s="23" t="s">
        <v>89</v>
      </c>
      <c r="J107" s="24">
        <f t="shared" si="92"/>
        <v>0</v>
      </c>
      <c r="K107" s="22">
        <v>1</v>
      </c>
      <c r="L107" s="23" t="s">
        <v>89</v>
      </c>
      <c r="M107" s="24">
        <f t="shared" si="93"/>
        <v>0</v>
      </c>
      <c r="N107" s="22">
        <v>1</v>
      </c>
      <c r="O107" s="23" t="s">
        <v>89</v>
      </c>
      <c r="P107" s="24">
        <f t="shared" si="94"/>
        <v>0</v>
      </c>
      <c r="Q107" s="22">
        <v>1</v>
      </c>
      <c r="R107" s="23" t="s">
        <v>89</v>
      </c>
      <c r="S107" s="24">
        <f t="shared" si="95"/>
        <v>0</v>
      </c>
      <c r="T107" s="22"/>
      <c r="U107" s="23"/>
      <c r="V107" s="20"/>
      <c r="W107" s="22"/>
      <c r="X107" s="23"/>
      <c r="Y107" s="20"/>
      <c r="Z107" s="22"/>
      <c r="AA107" s="23"/>
      <c r="AB107" s="20"/>
      <c r="AC107" s="22"/>
      <c r="AD107" s="23"/>
      <c r="AE107" s="20"/>
    </row>
    <row r="108" spans="1:32" x14ac:dyDescent="0.4">
      <c r="A108" s="19" t="s">
        <v>99</v>
      </c>
      <c r="B108" s="33">
        <v>1233.79</v>
      </c>
      <c r="C108" s="34" t="str">
        <f t="shared" si="90"/>
        <v>OK</v>
      </c>
      <c r="D108" s="1"/>
      <c r="E108" s="22">
        <v>1</v>
      </c>
      <c r="F108" s="23" t="s">
        <v>90</v>
      </c>
      <c r="G108" s="24">
        <f t="shared" si="91"/>
        <v>0</v>
      </c>
      <c r="H108" s="22">
        <v>1</v>
      </c>
      <c r="I108" s="23" t="s">
        <v>90</v>
      </c>
      <c r="J108" s="24">
        <f t="shared" si="92"/>
        <v>0</v>
      </c>
      <c r="K108" s="22">
        <v>1</v>
      </c>
      <c r="L108" s="23" t="s">
        <v>90</v>
      </c>
      <c r="M108" s="24">
        <f t="shared" si="93"/>
        <v>0</v>
      </c>
      <c r="N108" s="22">
        <v>1</v>
      </c>
      <c r="O108" s="23" t="s">
        <v>90</v>
      </c>
      <c r="P108" s="24">
        <f t="shared" si="94"/>
        <v>0</v>
      </c>
      <c r="Q108" s="22">
        <v>1</v>
      </c>
      <c r="R108" s="23" t="s">
        <v>90</v>
      </c>
      <c r="S108" s="24">
        <f t="shared" si="95"/>
        <v>0</v>
      </c>
      <c r="T108" s="22"/>
      <c r="U108" s="23"/>
      <c r="V108" s="20"/>
      <c r="W108" s="22"/>
      <c r="X108" s="23"/>
      <c r="Y108" s="20"/>
      <c r="Z108" s="22"/>
      <c r="AA108" s="23"/>
      <c r="AB108" s="20"/>
      <c r="AC108" s="22"/>
      <c r="AD108" s="23"/>
      <c r="AE108" s="20"/>
    </row>
    <row r="109" spans="1:32" ht="15" customHeight="1" x14ac:dyDescent="0.4">
      <c r="A109" s="19" t="s">
        <v>75</v>
      </c>
      <c r="B109" s="33">
        <v>11405.08</v>
      </c>
      <c r="C109" s="34" t="str">
        <f t="shared" si="90"/>
        <v>OK</v>
      </c>
      <c r="D109" s="1"/>
      <c r="E109" s="22">
        <v>1</v>
      </c>
      <c r="F109" s="23" t="s">
        <v>91</v>
      </c>
      <c r="G109" s="24">
        <f t="shared" si="91"/>
        <v>0</v>
      </c>
      <c r="H109" s="22">
        <v>1</v>
      </c>
      <c r="I109" s="23" t="s">
        <v>91</v>
      </c>
      <c r="J109" s="24">
        <f t="shared" si="92"/>
        <v>0</v>
      </c>
      <c r="K109" s="22">
        <v>1</v>
      </c>
      <c r="L109" s="23" t="s">
        <v>91</v>
      </c>
      <c r="M109" s="24">
        <f t="shared" si="93"/>
        <v>0</v>
      </c>
      <c r="N109" s="22">
        <v>1</v>
      </c>
      <c r="O109" s="23" t="s">
        <v>91</v>
      </c>
      <c r="P109" s="24">
        <f t="shared" si="94"/>
        <v>0</v>
      </c>
      <c r="Q109" s="22">
        <v>1</v>
      </c>
      <c r="R109" s="23" t="s">
        <v>91</v>
      </c>
      <c r="S109" s="24">
        <f t="shared" si="95"/>
        <v>0</v>
      </c>
      <c r="T109" s="22"/>
      <c r="U109" s="23"/>
      <c r="V109" s="20"/>
      <c r="W109" s="22"/>
      <c r="X109" s="23"/>
      <c r="Y109" s="20"/>
      <c r="Z109" s="22"/>
      <c r="AA109" s="23"/>
      <c r="AB109" s="20"/>
      <c r="AC109" s="22"/>
      <c r="AD109" s="23"/>
      <c r="AE109" s="20"/>
    </row>
    <row r="110" spans="1:32" x14ac:dyDescent="0.4">
      <c r="A110" s="19" t="s">
        <v>100</v>
      </c>
      <c r="B110" s="33">
        <v>1065.6500000000001</v>
      </c>
      <c r="C110" s="34" t="str">
        <f t="shared" si="90"/>
        <v>OK</v>
      </c>
      <c r="D110" s="1"/>
      <c r="E110" s="22">
        <v>1</v>
      </c>
      <c r="F110" s="23" t="s">
        <v>92</v>
      </c>
      <c r="G110" s="24">
        <f t="shared" si="91"/>
        <v>0</v>
      </c>
      <c r="H110" s="22">
        <v>1</v>
      </c>
      <c r="I110" s="23" t="s">
        <v>92</v>
      </c>
      <c r="J110" s="24">
        <f t="shared" si="92"/>
        <v>0</v>
      </c>
      <c r="K110" s="22">
        <v>1</v>
      </c>
      <c r="L110" s="23" t="s">
        <v>92</v>
      </c>
      <c r="M110" s="24">
        <f t="shared" si="93"/>
        <v>0</v>
      </c>
      <c r="N110" s="22">
        <v>1</v>
      </c>
      <c r="O110" s="23" t="s">
        <v>92</v>
      </c>
      <c r="P110" s="24">
        <f t="shared" si="94"/>
        <v>0</v>
      </c>
      <c r="Q110" s="22">
        <v>1</v>
      </c>
      <c r="R110" s="23" t="s">
        <v>92</v>
      </c>
      <c r="S110" s="24">
        <f t="shared" si="95"/>
        <v>0</v>
      </c>
      <c r="T110" s="22"/>
      <c r="U110" s="23"/>
      <c r="V110" s="20"/>
      <c r="W110" s="22"/>
      <c r="X110" s="23"/>
      <c r="Y110" s="20"/>
      <c r="Z110" s="22"/>
      <c r="AA110" s="23"/>
      <c r="AB110" s="20"/>
      <c r="AC110" s="22"/>
      <c r="AD110" s="23"/>
      <c r="AE110" s="20"/>
    </row>
    <row r="111" spans="1:32" x14ac:dyDescent="0.4">
      <c r="A111" s="19" t="s">
        <v>101</v>
      </c>
      <c r="B111" s="33">
        <v>1065.6500000000001</v>
      </c>
      <c r="C111" s="34" t="str">
        <f t="shared" si="90"/>
        <v>OK</v>
      </c>
      <c r="D111" s="1"/>
      <c r="E111" s="22">
        <v>1</v>
      </c>
      <c r="F111" s="23" t="s">
        <v>93</v>
      </c>
      <c r="G111" s="24">
        <f t="shared" si="91"/>
        <v>0</v>
      </c>
      <c r="H111" s="22">
        <v>1</v>
      </c>
      <c r="I111" s="23" t="s">
        <v>93</v>
      </c>
      <c r="J111" s="24">
        <f t="shared" si="92"/>
        <v>0</v>
      </c>
      <c r="K111" s="22">
        <v>1</v>
      </c>
      <c r="L111" s="23" t="s">
        <v>93</v>
      </c>
      <c r="M111" s="24">
        <f t="shared" si="93"/>
        <v>0</v>
      </c>
      <c r="N111" s="22">
        <v>1</v>
      </c>
      <c r="O111" s="23" t="s">
        <v>93</v>
      </c>
      <c r="P111" s="24">
        <f t="shared" si="94"/>
        <v>0</v>
      </c>
      <c r="Q111" s="22">
        <v>1</v>
      </c>
      <c r="R111" s="23" t="s">
        <v>93</v>
      </c>
      <c r="S111" s="24">
        <f t="shared" si="95"/>
        <v>0</v>
      </c>
      <c r="T111" s="22"/>
      <c r="U111" s="23"/>
      <c r="V111" s="20"/>
      <c r="W111" s="22"/>
      <c r="X111" s="23"/>
      <c r="Y111" s="20"/>
      <c r="Z111" s="22"/>
      <c r="AA111" s="23"/>
      <c r="AB111" s="20"/>
      <c r="AC111" s="22"/>
      <c r="AD111" s="23"/>
      <c r="AE111" s="20"/>
    </row>
    <row r="112" spans="1:32" x14ac:dyDescent="0.4">
      <c r="A112" s="19" t="s">
        <v>102</v>
      </c>
      <c r="B112" s="33">
        <v>3586.71</v>
      </c>
      <c r="C112" s="34" t="str">
        <f t="shared" si="90"/>
        <v>OK</v>
      </c>
      <c r="D112" s="1"/>
      <c r="E112" s="22">
        <v>1</v>
      </c>
      <c r="F112" s="23" t="s">
        <v>94</v>
      </c>
      <c r="G112" s="24">
        <f t="shared" si="91"/>
        <v>0</v>
      </c>
      <c r="H112" s="22">
        <v>1</v>
      </c>
      <c r="I112" s="23" t="s">
        <v>94</v>
      </c>
      <c r="J112" s="24">
        <f t="shared" si="92"/>
        <v>0</v>
      </c>
      <c r="K112" s="22">
        <v>1</v>
      </c>
      <c r="L112" s="23" t="s">
        <v>94</v>
      </c>
      <c r="M112" s="24">
        <f t="shared" si="93"/>
        <v>0</v>
      </c>
      <c r="N112" s="22">
        <v>1</v>
      </c>
      <c r="O112" s="23" t="s">
        <v>94</v>
      </c>
      <c r="P112" s="24">
        <f t="shared" si="94"/>
        <v>0</v>
      </c>
      <c r="Q112" s="22">
        <v>1</v>
      </c>
      <c r="R112" s="23" t="s">
        <v>94</v>
      </c>
      <c r="S112" s="24">
        <f t="shared" si="95"/>
        <v>0</v>
      </c>
      <c r="T112" s="22"/>
      <c r="U112" s="23"/>
      <c r="V112" s="20"/>
      <c r="W112" s="22"/>
      <c r="X112" s="23"/>
      <c r="Y112" s="20"/>
      <c r="Z112" s="22"/>
      <c r="AA112" s="23"/>
      <c r="AB112" s="20"/>
      <c r="AC112" s="22"/>
      <c r="AD112" s="23"/>
      <c r="AE112" s="20"/>
    </row>
    <row r="113" spans="1:32" x14ac:dyDescent="0.4">
      <c r="A113" s="19" t="s">
        <v>103</v>
      </c>
      <c r="B113" s="33">
        <v>2238.39</v>
      </c>
      <c r="C113" s="34" t="str">
        <f t="shared" si="90"/>
        <v>OK</v>
      </c>
      <c r="D113" s="1"/>
      <c r="E113" s="22">
        <v>1</v>
      </c>
      <c r="F113" s="23" t="s">
        <v>95</v>
      </c>
      <c r="G113" s="24">
        <f t="shared" si="91"/>
        <v>0</v>
      </c>
      <c r="H113" s="22">
        <v>1</v>
      </c>
      <c r="I113" s="23" t="s">
        <v>95</v>
      </c>
      <c r="J113" s="24">
        <f t="shared" si="92"/>
        <v>0</v>
      </c>
      <c r="K113" s="22">
        <v>1</v>
      </c>
      <c r="L113" s="23" t="s">
        <v>95</v>
      </c>
      <c r="M113" s="24">
        <f t="shared" si="93"/>
        <v>0</v>
      </c>
      <c r="N113" s="22">
        <v>1</v>
      </c>
      <c r="O113" s="23" t="s">
        <v>95</v>
      </c>
      <c r="P113" s="24">
        <f t="shared" si="94"/>
        <v>0</v>
      </c>
      <c r="Q113" s="22">
        <v>1</v>
      </c>
      <c r="R113" s="23" t="s">
        <v>95</v>
      </c>
      <c r="S113" s="24">
        <f t="shared" si="95"/>
        <v>0</v>
      </c>
      <c r="T113" s="22"/>
      <c r="U113" s="23"/>
      <c r="V113" s="20"/>
      <c r="W113" s="22"/>
      <c r="X113" s="23"/>
      <c r="Y113" s="20"/>
      <c r="Z113" s="22"/>
      <c r="AA113" s="23"/>
      <c r="AB113" s="20"/>
      <c r="AC113" s="22"/>
      <c r="AD113" s="23"/>
      <c r="AE113" s="20"/>
    </row>
    <row r="114" spans="1:32" x14ac:dyDescent="0.4">
      <c r="A114" s="19" t="s">
        <v>104</v>
      </c>
      <c r="B114" s="33">
        <v>3978.77</v>
      </c>
      <c r="C114" s="34" t="str">
        <f t="shared" si="90"/>
        <v>OK</v>
      </c>
      <c r="D114" s="1"/>
      <c r="E114" s="22">
        <v>1</v>
      </c>
      <c r="F114" s="23" t="s">
        <v>96</v>
      </c>
      <c r="G114" s="24">
        <f t="shared" si="91"/>
        <v>0</v>
      </c>
      <c r="H114" s="22">
        <v>1</v>
      </c>
      <c r="I114" s="23" t="s">
        <v>96</v>
      </c>
      <c r="J114" s="24">
        <f t="shared" si="92"/>
        <v>0</v>
      </c>
      <c r="K114" s="22">
        <v>1</v>
      </c>
      <c r="L114" s="23" t="s">
        <v>96</v>
      </c>
      <c r="M114" s="24">
        <f t="shared" si="93"/>
        <v>0</v>
      </c>
      <c r="N114" s="22">
        <v>1</v>
      </c>
      <c r="O114" s="23" t="s">
        <v>96</v>
      </c>
      <c r="P114" s="24">
        <f t="shared" si="94"/>
        <v>0</v>
      </c>
      <c r="Q114" s="22">
        <v>1</v>
      </c>
      <c r="R114" s="23" t="s">
        <v>96</v>
      </c>
      <c r="S114" s="24">
        <f t="shared" si="95"/>
        <v>0</v>
      </c>
      <c r="T114" s="22"/>
      <c r="U114" s="23"/>
      <c r="V114" s="20"/>
      <c r="W114" s="22"/>
      <c r="X114" s="23"/>
      <c r="Y114" s="20"/>
      <c r="Z114" s="22"/>
      <c r="AA114" s="23"/>
      <c r="AB114" s="20"/>
      <c r="AC114" s="22"/>
      <c r="AD114" s="23"/>
      <c r="AE114" s="20"/>
    </row>
    <row r="115" spans="1:32" x14ac:dyDescent="0.4">
      <c r="A115" s="19" t="s">
        <v>191</v>
      </c>
      <c r="B115" s="33">
        <v>7197.12</v>
      </c>
      <c r="C115" s="34" t="str">
        <f t="shared" ref="C115:C117" si="96">IF(D115&gt;B115,"IMPORTE MÁXIMO SUPERADO","OK")</f>
        <v>OK</v>
      </c>
      <c r="D115" s="1"/>
      <c r="E115" s="22"/>
      <c r="F115" s="23"/>
      <c r="G115" s="20"/>
      <c r="H115" s="22"/>
      <c r="I115" s="23"/>
      <c r="J115" s="20"/>
      <c r="K115" s="22"/>
      <c r="L115" s="23"/>
      <c r="M115" s="20"/>
      <c r="N115" s="22"/>
      <c r="O115" s="23"/>
      <c r="P115" s="20"/>
      <c r="Q115" s="22"/>
      <c r="R115" s="23"/>
      <c r="S115" s="20"/>
      <c r="T115" s="22"/>
      <c r="U115" s="23"/>
      <c r="V115" s="20"/>
      <c r="W115" s="22">
        <v>2</v>
      </c>
      <c r="X115" s="23" t="s">
        <v>192</v>
      </c>
      <c r="Y115" s="24">
        <f t="shared" ref="Y115" si="97">W115*$D115</f>
        <v>0</v>
      </c>
      <c r="Z115" s="22">
        <v>3</v>
      </c>
      <c r="AA115" s="23" t="s">
        <v>88</v>
      </c>
      <c r="AB115" s="24">
        <f t="shared" ref="AB115" si="98">Z115*$D115</f>
        <v>0</v>
      </c>
      <c r="AC115" s="22"/>
      <c r="AD115" s="23"/>
      <c r="AE115" s="20"/>
    </row>
    <row r="116" spans="1:32" x14ac:dyDescent="0.4">
      <c r="A116" s="19" t="s">
        <v>16</v>
      </c>
      <c r="B116" s="33">
        <v>5684.87</v>
      </c>
      <c r="C116" s="34" t="str">
        <f t="shared" si="96"/>
        <v>OK</v>
      </c>
      <c r="D116" s="1"/>
      <c r="E116" s="22"/>
      <c r="F116" s="23"/>
      <c r="G116" s="20"/>
      <c r="H116" s="22"/>
      <c r="I116" s="23"/>
      <c r="J116" s="20"/>
      <c r="K116" s="22"/>
      <c r="L116" s="23"/>
      <c r="M116" s="20"/>
      <c r="N116" s="22"/>
      <c r="O116" s="23"/>
      <c r="P116" s="20"/>
      <c r="Q116" s="22"/>
      <c r="R116" s="23"/>
      <c r="S116" s="20"/>
      <c r="T116" s="22"/>
      <c r="U116" s="23"/>
      <c r="V116" s="20"/>
      <c r="W116" s="22">
        <v>2</v>
      </c>
      <c r="X116" s="23" t="s">
        <v>193</v>
      </c>
      <c r="Y116" s="24">
        <f t="shared" ref="Y116" si="99">W116*$D116</f>
        <v>0</v>
      </c>
      <c r="Z116" s="22"/>
      <c r="AA116" s="23"/>
      <c r="AB116" s="20"/>
      <c r="AC116" s="22"/>
      <c r="AD116" s="23"/>
      <c r="AE116" s="20"/>
    </row>
    <row r="117" spans="1:32" x14ac:dyDescent="0.4">
      <c r="A117" s="19" t="s">
        <v>16</v>
      </c>
      <c r="B117" s="33">
        <v>4610.66</v>
      </c>
      <c r="C117" s="34" t="str">
        <f t="shared" si="96"/>
        <v>OK</v>
      </c>
      <c r="D117" s="1"/>
      <c r="E117" s="22"/>
      <c r="F117" s="23"/>
      <c r="G117" s="20"/>
      <c r="H117" s="22"/>
      <c r="I117" s="23"/>
      <c r="J117" s="20"/>
      <c r="K117" s="22"/>
      <c r="L117" s="23"/>
      <c r="M117" s="20"/>
      <c r="N117" s="22"/>
      <c r="O117" s="23"/>
      <c r="P117" s="20"/>
      <c r="Q117" s="22"/>
      <c r="R117" s="23"/>
      <c r="S117" s="20"/>
      <c r="T117" s="22"/>
      <c r="U117" s="23"/>
      <c r="V117" s="20"/>
      <c r="W117" s="22"/>
      <c r="X117" s="23"/>
      <c r="Y117" s="20"/>
      <c r="Z117" s="22">
        <v>1</v>
      </c>
      <c r="AA117" s="23" t="s">
        <v>228</v>
      </c>
      <c r="AB117" s="24">
        <f t="shared" ref="AB117" si="100">Z117*$D117</f>
        <v>0</v>
      </c>
      <c r="AC117" s="22"/>
      <c r="AD117" s="23"/>
      <c r="AE117" s="20"/>
    </row>
    <row r="118" spans="1:32" x14ac:dyDescent="0.4">
      <c r="A118" s="25" t="s">
        <v>87</v>
      </c>
      <c r="B118" s="26"/>
      <c r="C118" s="27"/>
      <c r="D118" s="26"/>
      <c r="E118" s="22"/>
      <c r="F118" s="20"/>
      <c r="G118" s="28">
        <f>SUM(G106:G117)</f>
        <v>0</v>
      </c>
      <c r="H118" s="22"/>
      <c r="I118" s="20"/>
      <c r="J118" s="28">
        <f>SUM(J106:J117)</f>
        <v>0</v>
      </c>
      <c r="K118" s="22"/>
      <c r="L118" s="20"/>
      <c r="M118" s="28">
        <f>SUM(M106:M117)</f>
        <v>0</v>
      </c>
      <c r="N118" s="22"/>
      <c r="O118" s="20"/>
      <c r="P118" s="28">
        <f>SUM(P106:P117)</f>
        <v>0</v>
      </c>
      <c r="Q118" s="22"/>
      <c r="R118" s="20"/>
      <c r="S118" s="28">
        <f>SUM(S106:S117)</f>
        <v>0</v>
      </c>
      <c r="T118" s="22"/>
      <c r="U118" s="20"/>
      <c r="V118" s="28">
        <f>SUM(V106:V117)</f>
        <v>0</v>
      </c>
      <c r="W118" s="22"/>
      <c r="X118" s="20"/>
      <c r="Y118" s="28">
        <f>SUM(Y106:Y117)</f>
        <v>0</v>
      </c>
      <c r="Z118" s="22"/>
      <c r="AA118" s="20"/>
      <c r="AB118" s="28">
        <f>SUM(AB106:AB117)</f>
        <v>0</v>
      </c>
      <c r="AC118" s="22"/>
      <c r="AD118" s="20"/>
      <c r="AE118" s="28">
        <f>SUM(AE106:AE117)</f>
        <v>0</v>
      </c>
    </row>
    <row r="119" spans="1:32" x14ac:dyDescent="0.4">
      <c r="A119" s="14" t="s">
        <v>279</v>
      </c>
      <c r="B119" s="38"/>
      <c r="C119" s="38"/>
      <c r="D119" s="38"/>
      <c r="E119" s="39"/>
      <c r="F119" s="40"/>
      <c r="G119" s="38"/>
      <c r="H119" s="39"/>
      <c r="I119" s="40"/>
      <c r="J119" s="38"/>
      <c r="K119" s="39"/>
      <c r="L119" s="40"/>
      <c r="M119" s="38"/>
      <c r="N119" s="39"/>
      <c r="O119" s="40"/>
      <c r="P119" s="38"/>
      <c r="Q119" s="39"/>
      <c r="R119" s="40"/>
      <c r="S119" s="38"/>
      <c r="T119" s="39"/>
      <c r="U119" s="40"/>
      <c r="V119" s="38"/>
      <c r="W119" s="39"/>
      <c r="X119" s="40"/>
      <c r="Y119" s="38"/>
      <c r="Z119" s="39"/>
      <c r="AA119" s="40"/>
      <c r="AB119" s="38"/>
      <c r="AC119" s="39"/>
      <c r="AD119" s="40"/>
      <c r="AE119" s="38"/>
    </row>
    <row r="120" spans="1:32" x14ac:dyDescent="0.4">
      <c r="A120" s="19" t="s">
        <v>149</v>
      </c>
      <c r="B120" s="33">
        <v>985.32</v>
      </c>
      <c r="C120" s="34" t="str">
        <f t="shared" ref="C120:C138" si="101">IF(D120&gt;B120,"IMPORTE MÁXIMO SUPERADO","OK")</f>
        <v>OK</v>
      </c>
      <c r="D120" s="1"/>
      <c r="E120" s="22"/>
      <c r="F120" s="23"/>
      <c r="G120" s="20"/>
      <c r="H120" s="22"/>
      <c r="I120" s="23"/>
      <c r="J120" s="20"/>
      <c r="K120" s="22"/>
      <c r="L120" s="23"/>
      <c r="M120" s="20"/>
      <c r="N120" s="22"/>
      <c r="O120" s="23"/>
      <c r="P120" s="20"/>
      <c r="Q120" s="22"/>
      <c r="R120" s="23"/>
      <c r="S120" s="20"/>
      <c r="T120" s="22">
        <v>1</v>
      </c>
      <c r="U120" s="23" t="s">
        <v>108</v>
      </c>
      <c r="V120" s="24">
        <f t="shared" ref="V120" si="102">T120*$D120</f>
        <v>0</v>
      </c>
      <c r="W120" s="22"/>
      <c r="X120" s="23"/>
      <c r="Y120" s="20"/>
      <c r="Z120" s="22"/>
      <c r="AA120" s="23"/>
      <c r="AB120" s="20"/>
      <c r="AC120" s="22"/>
      <c r="AD120" s="23"/>
      <c r="AE120" s="20"/>
    </row>
    <row r="121" spans="1:32" x14ac:dyDescent="0.4">
      <c r="A121" s="19" t="s">
        <v>117</v>
      </c>
      <c r="B121" s="33">
        <v>1353.63</v>
      </c>
      <c r="C121" s="34" t="str">
        <f t="shared" si="101"/>
        <v>OK</v>
      </c>
      <c r="D121" s="1"/>
      <c r="E121" s="22"/>
      <c r="F121" s="23"/>
      <c r="G121" s="20"/>
      <c r="H121" s="22"/>
      <c r="I121" s="23"/>
      <c r="J121" s="20"/>
      <c r="K121" s="22"/>
      <c r="L121" s="23"/>
      <c r="M121" s="20"/>
      <c r="N121" s="22">
        <v>1</v>
      </c>
      <c r="O121" s="23" t="s">
        <v>114</v>
      </c>
      <c r="P121" s="24">
        <f t="shared" ref="P121:P128" si="103">N121*$D121</f>
        <v>0</v>
      </c>
      <c r="Q121" s="22"/>
      <c r="R121" s="23"/>
      <c r="S121" s="20"/>
      <c r="T121" s="22"/>
      <c r="U121" s="23"/>
      <c r="V121" s="20"/>
      <c r="W121" s="22"/>
      <c r="X121" s="23"/>
      <c r="Y121" s="20"/>
      <c r="Z121" s="22"/>
      <c r="AA121" s="23"/>
      <c r="AB121" s="20"/>
      <c r="AC121" s="22"/>
      <c r="AD121" s="23"/>
      <c r="AE121" s="20"/>
    </row>
    <row r="122" spans="1:32" x14ac:dyDescent="0.4">
      <c r="A122" s="19" t="s">
        <v>118</v>
      </c>
      <c r="B122" s="33">
        <v>1785</v>
      </c>
      <c r="C122" s="34" t="str">
        <f t="shared" si="101"/>
        <v>OK</v>
      </c>
      <c r="D122" s="1"/>
      <c r="E122" s="22"/>
      <c r="F122" s="23"/>
      <c r="G122" s="20"/>
      <c r="H122" s="22"/>
      <c r="I122" s="23"/>
      <c r="J122" s="20"/>
      <c r="K122" s="22"/>
      <c r="L122" s="23"/>
      <c r="M122" s="20"/>
      <c r="N122" s="22">
        <v>1</v>
      </c>
      <c r="O122" s="23" t="s">
        <v>109</v>
      </c>
      <c r="P122" s="24">
        <f t="shared" si="103"/>
        <v>0</v>
      </c>
      <c r="Q122" s="22"/>
      <c r="R122" s="23"/>
      <c r="S122" s="20"/>
      <c r="T122" s="22"/>
      <c r="U122" s="23"/>
      <c r="V122" s="20"/>
      <c r="W122" s="22"/>
      <c r="X122" s="23"/>
      <c r="Y122" s="20"/>
      <c r="Z122" s="22"/>
      <c r="AA122" s="23"/>
      <c r="AB122" s="20"/>
      <c r="AC122" s="22"/>
      <c r="AD122" s="23"/>
      <c r="AE122" s="20"/>
    </row>
    <row r="123" spans="1:32" x14ac:dyDescent="0.4">
      <c r="A123" s="19" t="s">
        <v>118</v>
      </c>
      <c r="B123" s="33">
        <v>1166.2</v>
      </c>
      <c r="C123" s="34" t="str">
        <f t="shared" si="101"/>
        <v>OK</v>
      </c>
      <c r="D123" s="1"/>
      <c r="E123" s="22"/>
      <c r="F123" s="23"/>
      <c r="G123" s="20"/>
      <c r="H123" s="22"/>
      <c r="I123" s="23"/>
      <c r="J123" s="20"/>
      <c r="K123" s="22"/>
      <c r="L123" s="23"/>
      <c r="M123" s="20"/>
      <c r="N123" s="22"/>
      <c r="O123" s="23"/>
      <c r="P123" s="20"/>
      <c r="Q123" s="22"/>
      <c r="R123" s="23"/>
      <c r="S123" s="20"/>
      <c r="T123" s="22">
        <v>1</v>
      </c>
      <c r="U123" s="23" t="s">
        <v>109</v>
      </c>
      <c r="V123" s="24">
        <f t="shared" ref="V123:V124" si="104">T123*$D123</f>
        <v>0</v>
      </c>
      <c r="W123" s="22"/>
      <c r="X123" s="23"/>
      <c r="Y123" s="20"/>
      <c r="Z123" s="22"/>
      <c r="AA123" s="23"/>
      <c r="AB123" s="20"/>
      <c r="AC123" s="22">
        <v>1</v>
      </c>
      <c r="AD123" s="23" t="s">
        <v>254</v>
      </c>
      <c r="AE123" s="24">
        <f t="shared" ref="AE123" si="105">AC123*$D123</f>
        <v>0</v>
      </c>
    </row>
    <row r="124" spans="1:32" x14ac:dyDescent="0.4">
      <c r="A124" s="19" t="s">
        <v>19</v>
      </c>
      <c r="B124" s="33">
        <v>1463.7</v>
      </c>
      <c r="C124" s="34" t="str">
        <f t="shared" si="101"/>
        <v>OK</v>
      </c>
      <c r="D124" s="1"/>
      <c r="E124" s="22"/>
      <c r="F124" s="23"/>
      <c r="G124" s="20"/>
      <c r="H124" s="22"/>
      <c r="I124" s="23"/>
      <c r="J124" s="20"/>
      <c r="K124" s="22"/>
      <c r="L124" s="23"/>
      <c r="M124" s="20"/>
      <c r="N124" s="22"/>
      <c r="O124" s="23"/>
      <c r="P124" s="20"/>
      <c r="Q124" s="22"/>
      <c r="R124" s="23"/>
      <c r="S124" s="20"/>
      <c r="T124" s="22">
        <v>1</v>
      </c>
      <c r="U124" s="23" t="s">
        <v>115</v>
      </c>
      <c r="V124" s="24">
        <f t="shared" si="104"/>
        <v>0</v>
      </c>
      <c r="W124" s="22"/>
      <c r="X124" s="23"/>
      <c r="Y124" s="20"/>
      <c r="Z124" s="22"/>
      <c r="AA124" s="23"/>
      <c r="AB124" s="20"/>
      <c r="AC124" s="22"/>
      <c r="AD124" s="23"/>
      <c r="AE124" s="20"/>
    </row>
    <row r="125" spans="1:32" x14ac:dyDescent="0.4">
      <c r="A125" s="19" t="s">
        <v>19</v>
      </c>
      <c r="B125" s="33">
        <v>2380</v>
      </c>
      <c r="C125" s="34" t="str">
        <f t="shared" si="101"/>
        <v>OK</v>
      </c>
      <c r="D125" s="1"/>
      <c r="E125" s="22"/>
      <c r="F125" s="23"/>
      <c r="G125" s="20"/>
      <c r="H125" s="22"/>
      <c r="I125" s="23"/>
      <c r="J125" s="20"/>
      <c r="K125" s="22"/>
      <c r="L125" s="23"/>
      <c r="M125" s="20"/>
      <c r="N125" s="22">
        <v>1</v>
      </c>
      <c r="O125" s="23" t="s">
        <v>115</v>
      </c>
      <c r="P125" s="24">
        <f t="shared" si="103"/>
        <v>0</v>
      </c>
      <c r="Q125" s="22"/>
      <c r="R125" s="23"/>
      <c r="S125" s="20"/>
      <c r="T125" s="22"/>
      <c r="U125" s="23"/>
      <c r="V125" s="20"/>
      <c r="W125" s="22"/>
      <c r="X125" s="23"/>
      <c r="Y125" s="20"/>
      <c r="Z125" s="22"/>
      <c r="AA125" s="23"/>
      <c r="AB125" s="20"/>
      <c r="AC125" s="22"/>
      <c r="AD125" s="23"/>
      <c r="AE125" s="20"/>
    </row>
    <row r="126" spans="1:32" s="19" customFormat="1" ht="12.75" customHeight="1" x14ac:dyDescent="0.35">
      <c r="A126" s="19" t="s">
        <v>19</v>
      </c>
      <c r="B126" s="33">
        <v>1529.39</v>
      </c>
      <c r="C126" s="34" t="str">
        <f t="shared" si="101"/>
        <v>OK</v>
      </c>
      <c r="D126" s="1"/>
      <c r="E126" s="36"/>
      <c r="H126" s="36"/>
      <c r="K126" s="36"/>
      <c r="N126" s="36"/>
      <c r="Q126" s="36"/>
      <c r="T126" s="36"/>
      <c r="W126" s="36"/>
      <c r="Z126" s="36"/>
      <c r="AC126" s="22">
        <v>1</v>
      </c>
      <c r="AD126" s="23" t="s">
        <v>227</v>
      </c>
      <c r="AE126" s="24">
        <f t="shared" ref="AE126" si="106">AC126*$D126</f>
        <v>0</v>
      </c>
      <c r="AF126" s="36"/>
    </row>
    <row r="127" spans="1:32" s="19" customFormat="1" ht="12.75" customHeight="1" x14ac:dyDescent="0.35">
      <c r="A127" s="19" t="s">
        <v>255</v>
      </c>
      <c r="B127" s="33">
        <v>3207.56</v>
      </c>
      <c r="C127" s="34" t="str">
        <f t="shared" si="101"/>
        <v>OK</v>
      </c>
      <c r="D127" s="1"/>
      <c r="E127" s="36"/>
      <c r="H127" s="36"/>
      <c r="K127" s="36"/>
      <c r="N127" s="36"/>
      <c r="Q127" s="36"/>
      <c r="T127" s="36"/>
      <c r="W127" s="36"/>
      <c r="Z127" s="36"/>
      <c r="AC127" s="22">
        <v>1</v>
      </c>
      <c r="AD127" s="23" t="s">
        <v>256</v>
      </c>
      <c r="AE127" s="24">
        <f t="shared" ref="AE127" si="107">AC127*$D127</f>
        <v>0</v>
      </c>
      <c r="AF127" s="36"/>
    </row>
    <row r="128" spans="1:32" x14ac:dyDescent="0.4">
      <c r="A128" s="19" t="s">
        <v>119</v>
      </c>
      <c r="B128" s="33">
        <v>5470.94</v>
      </c>
      <c r="C128" s="34" t="str">
        <f t="shared" si="101"/>
        <v>OK</v>
      </c>
      <c r="D128" s="1"/>
      <c r="E128" s="22"/>
      <c r="F128" s="23"/>
      <c r="G128" s="20"/>
      <c r="H128" s="22"/>
      <c r="I128" s="23"/>
      <c r="J128" s="20"/>
      <c r="K128" s="22"/>
      <c r="L128" s="23"/>
      <c r="M128" s="20"/>
      <c r="N128" s="22">
        <v>1</v>
      </c>
      <c r="O128" s="23" t="s">
        <v>116</v>
      </c>
      <c r="P128" s="24">
        <f t="shared" si="103"/>
        <v>0</v>
      </c>
      <c r="Q128" s="22"/>
      <c r="R128" s="23"/>
      <c r="S128" s="20"/>
      <c r="T128" s="22">
        <v>1</v>
      </c>
      <c r="U128" s="23" t="s">
        <v>116</v>
      </c>
      <c r="V128" s="24">
        <f t="shared" ref="V128" si="108">T128*$D128</f>
        <v>0</v>
      </c>
      <c r="W128" s="22"/>
      <c r="X128" s="23"/>
      <c r="Y128" s="20"/>
      <c r="Z128" s="22"/>
      <c r="AA128" s="23"/>
      <c r="AB128" s="20"/>
      <c r="AC128" s="22"/>
      <c r="AD128" s="23"/>
      <c r="AE128" s="20"/>
    </row>
    <row r="129" spans="1:32" x14ac:dyDescent="0.4">
      <c r="A129" s="19" t="s">
        <v>257</v>
      </c>
      <c r="B129" s="33">
        <v>10894.02</v>
      </c>
      <c r="C129" s="34" t="str">
        <f t="shared" si="101"/>
        <v>OK</v>
      </c>
      <c r="D129" s="1"/>
      <c r="E129" s="22"/>
      <c r="F129" s="23"/>
      <c r="G129" s="20"/>
      <c r="H129" s="22"/>
      <c r="I129" s="23"/>
      <c r="J129" s="20"/>
      <c r="K129" s="22"/>
      <c r="L129" s="23"/>
      <c r="M129" s="20"/>
      <c r="N129" s="22"/>
      <c r="O129" s="23"/>
      <c r="P129" s="20"/>
      <c r="Q129" s="22"/>
      <c r="R129" s="23"/>
      <c r="S129" s="20"/>
      <c r="T129" s="22"/>
      <c r="U129" s="23"/>
      <c r="V129" s="20"/>
      <c r="W129" s="22"/>
      <c r="X129" s="23"/>
      <c r="Y129" s="20"/>
      <c r="Z129" s="22"/>
      <c r="AA129" s="23"/>
      <c r="AB129" s="20"/>
      <c r="AC129" s="22">
        <v>1</v>
      </c>
      <c r="AD129" s="23" t="s">
        <v>258</v>
      </c>
      <c r="AE129" s="24">
        <f t="shared" ref="AE129" si="109">AC129*$D129</f>
        <v>0</v>
      </c>
    </row>
    <row r="130" spans="1:32" x14ac:dyDescent="0.4">
      <c r="A130" s="25" t="s">
        <v>113</v>
      </c>
      <c r="B130" s="26"/>
      <c r="C130" s="34"/>
      <c r="D130" s="26"/>
      <c r="E130" s="22"/>
      <c r="F130" s="20"/>
      <c r="G130" s="26"/>
      <c r="H130" s="22"/>
      <c r="I130" s="20"/>
      <c r="J130" s="26"/>
      <c r="K130" s="22"/>
      <c r="L130" s="20"/>
      <c r="M130" s="26"/>
      <c r="N130" s="22"/>
      <c r="O130" s="20"/>
      <c r="P130" s="28">
        <f>SUM(P121:P129)</f>
        <v>0</v>
      </c>
      <c r="Q130" s="22"/>
      <c r="R130" s="20"/>
      <c r="S130" s="26"/>
      <c r="T130" s="22"/>
      <c r="U130" s="20"/>
      <c r="V130" s="28">
        <f>SUM(V120:V129)</f>
        <v>0</v>
      </c>
      <c r="W130" s="22"/>
      <c r="X130" s="20"/>
      <c r="Y130" s="26"/>
      <c r="Z130" s="22"/>
      <c r="AA130" s="20"/>
      <c r="AB130" s="26"/>
      <c r="AC130" s="22"/>
      <c r="AD130" s="20"/>
      <c r="AE130" s="28">
        <f>SUM(AE121:AE129)</f>
        <v>0</v>
      </c>
    </row>
    <row r="131" spans="1:32" x14ac:dyDescent="0.4">
      <c r="A131" s="14" t="s">
        <v>280</v>
      </c>
      <c r="B131" s="38"/>
      <c r="C131" s="38"/>
      <c r="D131" s="38"/>
      <c r="E131" s="39"/>
      <c r="F131" s="40"/>
      <c r="G131" s="38"/>
      <c r="H131" s="39"/>
      <c r="I131" s="40"/>
      <c r="J131" s="38"/>
      <c r="K131" s="39"/>
      <c r="L131" s="40"/>
      <c r="M131" s="38"/>
      <c r="N131" s="39"/>
      <c r="O131" s="40"/>
      <c r="P131" s="38"/>
      <c r="Q131" s="39"/>
      <c r="R131" s="40"/>
      <c r="S131" s="38"/>
      <c r="T131" s="39"/>
      <c r="U131" s="40"/>
      <c r="V131" s="38"/>
      <c r="W131" s="39"/>
      <c r="X131" s="40"/>
      <c r="Y131" s="38"/>
      <c r="Z131" s="39"/>
      <c r="AA131" s="40"/>
      <c r="AB131" s="38"/>
      <c r="AC131" s="39"/>
      <c r="AD131" s="40"/>
      <c r="AE131" s="38"/>
    </row>
    <row r="132" spans="1:32" x14ac:dyDescent="0.4">
      <c r="A132" s="19" t="s">
        <v>150</v>
      </c>
      <c r="B132" s="26">
        <v>5652.5</v>
      </c>
      <c r="C132" s="34" t="str">
        <f t="shared" si="101"/>
        <v>OK</v>
      </c>
      <c r="D132" s="1"/>
      <c r="E132" s="22"/>
      <c r="F132" s="20"/>
      <c r="G132" s="26"/>
      <c r="H132" s="22"/>
      <c r="I132" s="20"/>
      <c r="J132" s="26"/>
      <c r="K132" s="22"/>
      <c r="L132" s="20"/>
      <c r="M132" s="26"/>
      <c r="N132" s="22"/>
      <c r="O132" s="23"/>
      <c r="P132" s="20"/>
      <c r="Q132" s="22"/>
      <c r="R132" s="23"/>
      <c r="S132" s="20"/>
      <c r="T132" s="22">
        <v>1</v>
      </c>
      <c r="U132" s="23" t="s">
        <v>121</v>
      </c>
      <c r="V132" s="24">
        <f t="shared" ref="V132:V138" si="110">T132*$D132</f>
        <v>0</v>
      </c>
      <c r="W132" s="22"/>
      <c r="X132" s="23"/>
      <c r="Y132" s="20"/>
      <c r="Z132" s="22"/>
      <c r="AA132" s="23"/>
      <c r="AB132" s="20"/>
      <c r="AC132" s="22"/>
      <c r="AD132" s="23"/>
      <c r="AE132" s="20"/>
    </row>
    <row r="133" spans="1:32" x14ac:dyDescent="0.4">
      <c r="A133" s="19" t="s">
        <v>127</v>
      </c>
      <c r="B133" s="26">
        <v>5274.32</v>
      </c>
      <c r="C133" s="34" t="str">
        <f t="shared" si="101"/>
        <v>OK</v>
      </c>
      <c r="D133" s="1"/>
      <c r="E133" s="22"/>
      <c r="F133" s="20"/>
      <c r="G133" s="26"/>
      <c r="H133" s="22"/>
      <c r="I133" s="20"/>
      <c r="J133" s="26"/>
      <c r="K133" s="22"/>
      <c r="L133" s="20"/>
      <c r="M133" s="26"/>
      <c r="N133" s="22">
        <v>1</v>
      </c>
      <c r="O133" s="23" t="s">
        <v>121</v>
      </c>
      <c r="P133" s="24">
        <f t="shared" ref="P133:P138" si="111">N133*$D133</f>
        <v>0</v>
      </c>
      <c r="Q133" s="22"/>
      <c r="R133" s="23"/>
      <c r="S133" s="20"/>
      <c r="T133" s="22"/>
      <c r="U133" s="23"/>
      <c r="V133" s="20"/>
      <c r="W133" s="22"/>
      <c r="X133" s="23"/>
      <c r="Y133" s="20"/>
      <c r="Z133" s="22"/>
      <c r="AA133" s="23"/>
      <c r="AB133" s="20"/>
      <c r="AC133" s="22"/>
      <c r="AD133" s="23"/>
      <c r="AE133" s="20"/>
    </row>
    <row r="134" spans="1:32" x14ac:dyDescent="0.4">
      <c r="A134" s="19" t="s">
        <v>75</v>
      </c>
      <c r="B134" s="26">
        <v>11405.08</v>
      </c>
      <c r="C134" s="34" t="str">
        <f t="shared" si="101"/>
        <v>OK</v>
      </c>
      <c r="D134" s="1"/>
      <c r="E134" s="22"/>
      <c r="F134" s="20"/>
      <c r="G134" s="26"/>
      <c r="H134" s="22"/>
      <c r="I134" s="20"/>
      <c r="J134" s="26"/>
      <c r="K134" s="22"/>
      <c r="L134" s="20"/>
      <c r="M134" s="26"/>
      <c r="N134" s="22">
        <v>1</v>
      </c>
      <c r="O134" s="23" t="s">
        <v>122</v>
      </c>
      <c r="P134" s="24">
        <f t="shared" si="111"/>
        <v>0</v>
      </c>
      <c r="Q134" s="22"/>
      <c r="R134" s="23"/>
      <c r="S134" s="20"/>
      <c r="T134" s="22">
        <v>1</v>
      </c>
      <c r="U134" s="23" t="s">
        <v>122</v>
      </c>
      <c r="V134" s="24">
        <f t="shared" si="110"/>
        <v>0</v>
      </c>
      <c r="W134" s="22"/>
      <c r="X134" s="23"/>
      <c r="Y134" s="20"/>
      <c r="Z134" s="22"/>
      <c r="AA134" s="23"/>
      <c r="AB134" s="20"/>
      <c r="AC134" s="22"/>
      <c r="AD134" s="23"/>
      <c r="AE134" s="20"/>
    </row>
    <row r="135" spans="1:32" x14ac:dyDescent="0.4">
      <c r="A135" s="19" t="s">
        <v>128</v>
      </c>
      <c r="B135" s="26">
        <v>2380</v>
      </c>
      <c r="C135" s="34" t="str">
        <f t="shared" si="101"/>
        <v>OK</v>
      </c>
      <c r="D135" s="1"/>
      <c r="E135" s="22"/>
      <c r="F135" s="20"/>
      <c r="G135" s="26"/>
      <c r="H135" s="22"/>
      <c r="I135" s="20"/>
      <c r="J135" s="26"/>
      <c r="K135" s="22"/>
      <c r="L135" s="20"/>
      <c r="M135" s="26"/>
      <c r="N135" s="22">
        <v>1</v>
      </c>
      <c r="O135" s="23" t="s">
        <v>123</v>
      </c>
      <c r="P135" s="24">
        <f t="shared" si="111"/>
        <v>0</v>
      </c>
      <c r="Q135" s="22"/>
      <c r="R135" s="23"/>
      <c r="S135" s="20"/>
      <c r="T135" s="22"/>
      <c r="U135" s="23"/>
      <c r="V135" s="20"/>
      <c r="W135" s="22"/>
      <c r="X135" s="23"/>
      <c r="Y135" s="20"/>
      <c r="Z135" s="22"/>
      <c r="AA135" s="23"/>
      <c r="AB135" s="20"/>
      <c r="AC135" s="22"/>
      <c r="AD135" s="23"/>
      <c r="AE135" s="20"/>
    </row>
    <row r="136" spans="1:32" x14ac:dyDescent="0.4">
      <c r="A136" s="19" t="s">
        <v>129</v>
      </c>
      <c r="B136" s="26">
        <v>2313.36</v>
      </c>
      <c r="C136" s="34" t="str">
        <f t="shared" si="101"/>
        <v>OK</v>
      </c>
      <c r="D136" s="1"/>
      <c r="E136" s="22"/>
      <c r="F136" s="20"/>
      <c r="G136" s="26"/>
      <c r="H136" s="22"/>
      <c r="I136" s="20"/>
      <c r="J136" s="26"/>
      <c r="K136" s="22"/>
      <c r="L136" s="20"/>
      <c r="M136" s="26"/>
      <c r="N136" s="22">
        <v>1</v>
      </c>
      <c r="O136" s="23" t="s">
        <v>124</v>
      </c>
      <c r="P136" s="24">
        <f t="shared" si="111"/>
        <v>0</v>
      </c>
      <c r="Q136" s="22"/>
      <c r="R136" s="23"/>
      <c r="S136" s="20"/>
      <c r="T136" s="22"/>
      <c r="U136" s="23"/>
      <c r="V136" s="20"/>
      <c r="W136" s="22"/>
      <c r="X136" s="23"/>
      <c r="Y136" s="20"/>
      <c r="Z136" s="22"/>
      <c r="AA136" s="23"/>
      <c r="AB136" s="20"/>
      <c r="AC136" s="22"/>
      <c r="AD136" s="23"/>
      <c r="AE136" s="20"/>
    </row>
    <row r="137" spans="1:32" x14ac:dyDescent="0.4">
      <c r="A137" s="19" t="s">
        <v>77</v>
      </c>
      <c r="B137" s="26">
        <v>1228.04</v>
      </c>
      <c r="C137" s="34" t="str">
        <f t="shared" si="101"/>
        <v>OK</v>
      </c>
      <c r="D137" s="1"/>
      <c r="E137" s="22"/>
      <c r="F137" s="20"/>
      <c r="G137" s="26"/>
      <c r="H137" s="22"/>
      <c r="I137" s="20"/>
      <c r="J137" s="26"/>
      <c r="K137" s="22"/>
      <c r="L137" s="20"/>
      <c r="M137" s="26"/>
      <c r="N137" s="22">
        <v>1</v>
      </c>
      <c r="O137" s="23" t="s">
        <v>125</v>
      </c>
      <c r="P137" s="24">
        <f t="shared" si="111"/>
        <v>0</v>
      </c>
      <c r="Q137" s="22"/>
      <c r="R137" s="23"/>
      <c r="S137" s="20"/>
      <c r="T137" s="22">
        <v>1</v>
      </c>
      <c r="U137" s="23" t="s">
        <v>125</v>
      </c>
      <c r="V137" s="24">
        <f t="shared" si="110"/>
        <v>0</v>
      </c>
      <c r="W137" s="22"/>
      <c r="X137" s="23"/>
      <c r="Y137" s="20"/>
      <c r="Z137" s="22"/>
      <c r="AA137" s="23"/>
      <c r="AB137" s="20"/>
      <c r="AC137" s="22"/>
      <c r="AD137" s="23"/>
      <c r="AE137" s="20"/>
    </row>
    <row r="138" spans="1:32" x14ac:dyDescent="0.4">
      <c r="A138" s="19" t="s">
        <v>3</v>
      </c>
      <c r="B138" s="26">
        <v>4248.3</v>
      </c>
      <c r="C138" s="34" t="str">
        <f t="shared" si="101"/>
        <v>OK</v>
      </c>
      <c r="D138" s="1"/>
      <c r="E138" s="22"/>
      <c r="F138" s="20"/>
      <c r="G138" s="26"/>
      <c r="H138" s="22"/>
      <c r="I138" s="20"/>
      <c r="J138" s="26"/>
      <c r="K138" s="22"/>
      <c r="L138" s="20"/>
      <c r="M138" s="26"/>
      <c r="N138" s="22">
        <v>1</v>
      </c>
      <c r="O138" s="23" t="s">
        <v>126</v>
      </c>
      <c r="P138" s="24">
        <f t="shared" si="111"/>
        <v>0</v>
      </c>
      <c r="Q138" s="22"/>
      <c r="R138" s="23"/>
      <c r="S138" s="20"/>
      <c r="T138" s="22">
        <v>1</v>
      </c>
      <c r="U138" s="23" t="s">
        <v>126</v>
      </c>
      <c r="V138" s="24">
        <f t="shared" si="110"/>
        <v>0</v>
      </c>
      <c r="W138" s="22"/>
      <c r="X138" s="23"/>
      <c r="Y138" s="20"/>
      <c r="Z138" s="22"/>
      <c r="AA138" s="23"/>
      <c r="AB138" s="20"/>
      <c r="AC138" s="22"/>
      <c r="AD138" s="23"/>
      <c r="AE138" s="20"/>
    </row>
    <row r="139" spans="1:32" x14ac:dyDescent="0.4">
      <c r="A139" s="25" t="s">
        <v>120</v>
      </c>
      <c r="B139" s="26"/>
      <c r="C139" s="34"/>
      <c r="D139" s="26"/>
      <c r="E139" s="22"/>
      <c r="F139" s="20"/>
      <c r="G139" s="26"/>
      <c r="H139" s="22"/>
      <c r="I139" s="20"/>
      <c r="J139" s="26"/>
      <c r="K139" s="22"/>
      <c r="L139" s="20"/>
      <c r="M139" s="26"/>
      <c r="N139" s="22"/>
      <c r="O139" s="20"/>
      <c r="P139" s="28">
        <f>SUM(P133:P138)</f>
        <v>0</v>
      </c>
      <c r="Q139" s="22"/>
      <c r="R139" s="20"/>
      <c r="S139" s="26"/>
      <c r="T139" s="22"/>
      <c r="U139" s="20"/>
      <c r="V139" s="28">
        <f>SUM(V132:V138)</f>
        <v>0</v>
      </c>
      <c r="W139" s="22"/>
      <c r="X139" s="20"/>
      <c r="Y139" s="26"/>
      <c r="Z139" s="22"/>
      <c r="AA139" s="20"/>
      <c r="AB139" s="26"/>
      <c r="AC139" s="22"/>
      <c r="AD139" s="20"/>
      <c r="AE139" s="26"/>
    </row>
    <row r="140" spans="1:32" x14ac:dyDescent="0.4">
      <c r="A140" s="14" t="s">
        <v>4</v>
      </c>
      <c r="B140" s="38"/>
      <c r="C140" s="38"/>
      <c r="D140" s="38"/>
      <c r="E140" s="39"/>
      <c r="F140" s="40"/>
      <c r="G140" s="38"/>
      <c r="H140" s="39"/>
      <c r="I140" s="40"/>
      <c r="J140" s="38"/>
      <c r="K140" s="39"/>
      <c r="L140" s="40"/>
      <c r="M140" s="38"/>
      <c r="N140" s="39"/>
      <c r="O140" s="40"/>
      <c r="P140" s="38"/>
      <c r="Q140" s="39"/>
      <c r="R140" s="40"/>
      <c r="S140" s="38"/>
      <c r="T140" s="39"/>
      <c r="U140" s="40"/>
      <c r="V140" s="38"/>
      <c r="W140" s="39"/>
      <c r="X140" s="40"/>
      <c r="Y140" s="38"/>
      <c r="Z140" s="39"/>
      <c r="AA140" s="40"/>
      <c r="AB140" s="38"/>
      <c r="AC140" s="39"/>
      <c r="AD140" s="40"/>
      <c r="AE140" s="38"/>
    </row>
    <row r="141" spans="1:32" x14ac:dyDescent="0.4">
      <c r="A141" s="19" t="s">
        <v>105</v>
      </c>
      <c r="B141" s="33">
        <v>5878.6</v>
      </c>
      <c r="C141" s="34" t="str">
        <f t="shared" ref="C141:C155" si="112">IF(D141&gt;B141,"IMPORTE MÁXIMO SUPERADO","OK")</f>
        <v>OK</v>
      </c>
      <c r="D141" s="1"/>
      <c r="E141" s="22">
        <v>1</v>
      </c>
      <c r="F141" s="23" t="s">
        <v>108</v>
      </c>
      <c r="G141" s="24">
        <f t="shared" ref="G141:G148" si="113">E141*$D141</f>
        <v>0</v>
      </c>
      <c r="H141" s="22">
        <v>1</v>
      </c>
      <c r="I141" s="23" t="s">
        <v>108</v>
      </c>
      <c r="J141" s="24">
        <f t="shared" ref="J141:J148" si="114">H141*$D141</f>
        <v>0</v>
      </c>
      <c r="K141" s="22">
        <v>1</v>
      </c>
      <c r="L141" s="23" t="s">
        <v>108</v>
      </c>
      <c r="M141" s="24">
        <f t="shared" ref="M141:M148" si="115">K141*$D141</f>
        <v>0</v>
      </c>
      <c r="N141" s="22"/>
      <c r="O141" s="23"/>
      <c r="P141" s="20"/>
      <c r="Q141" s="22">
        <v>1</v>
      </c>
      <c r="R141" s="23" t="s">
        <v>108</v>
      </c>
      <c r="S141" s="24">
        <f t="shared" ref="S141" si="116">Q141*$D141</f>
        <v>0</v>
      </c>
      <c r="T141" s="22">
        <v>1</v>
      </c>
      <c r="U141" s="23" t="s">
        <v>130</v>
      </c>
      <c r="V141" s="24">
        <f t="shared" ref="V141" si="117">T141*$D141</f>
        <v>0</v>
      </c>
      <c r="W141" s="22"/>
      <c r="X141" s="23"/>
      <c r="Y141" s="20"/>
      <c r="Z141" s="22"/>
      <c r="AA141" s="23"/>
      <c r="AB141" s="20"/>
      <c r="AC141" s="22"/>
      <c r="AD141" s="23"/>
      <c r="AE141" s="20"/>
    </row>
    <row r="142" spans="1:32" x14ac:dyDescent="0.4">
      <c r="A142" s="19" t="s">
        <v>105</v>
      </c>
      <c r="B142" s="33">
        <v>6545</v>
      </c>
      <c r="C142" s="34" t="str">
        <f t="shared" ref="C142" si="118">IF(D142&gt;B142,"IMPORTE MÁXIMO SUPERADO","OK")</f>
        <v>OK</v>
      </c>
      <c r="D142" s="1"/>
      <c r="E142" s="22"/>
      <c r="F142" s="23"/>
      <c r="G142" s="20"/>
      <c r="H142" s="22"/>
      <c r="I142" s="23"/>
      <c r="J142" s="20"/>
      <c r="K142" s="22"/>
      <c r="L142" s="23"/>
      <c r="M142" s="20"/>
      <c r="N142" s="22">
        <v>1</v>
      </c>
      <c r="O142" s="23" t="s">
        <v>130</v>
      </c>
      <c r="P142" s="24">
        <f t="shared" ref="P142" si="119">N142*$D142</f>
        <v>0</v>
      </c>
      <c r="Q142" s="22"/>
      <c r="R142" s="23"/>
      <c r="S142" s="20"/>
      <c r="T142" s="22"/>
      <c r="U142" s="23"/>
      <c r="V142" s="20"/>
      <c r="W142" s="22"/>
      <c r="X142" s="23"/>
      <c r="Y142" s="20"/>
      <c r="Z142" s="22"/>
      <c r="AA142" s="23"/>
      <c r="AB142" s="20"/>
      <c r="AC142" s="22"/>
      <c r="AD142" s="23"/>
      <c r="AE142" s="20"/>
    </row>
    <row r="143" spans="1:32" x14ac:dyDescent="0.4">
      <c r="A143" s="19" t="s">
        <v>105</v>
      </c>
      <c r="B143" s="33">
        <v>6902</v>
      </c>
      <c r="C143" s="34" t="str">
        <f t="shared" ref="C143:C145" si="120">IF(D143&gt;B143,"IMPORTE MÁXIMO SUPERADO","OK")</f>
        <v>OK</v>
      </c>
      <c r="D143" s="1"/>
      <c r="E143" s="22"/>
      <c r="F143" s="23"/>
      <c r="G143" s="20"/>
      <c r="H143" s="22"/>
      <c r="I143" s="23"/>
      <c r="J143" s="20"/>
      <c r="K143" s="22"/>
      <c r="L143" s="23"/>
      <c r="M143" s="20"/>
      <c r="N143" s="22"/>
      <c r="O143" s="23"/>
      <c r="P143" s="41"/>
      <c r="Q143" s="22"/>
      <c r="R143" s="23"/>
      <c r="S143" s="20"/>
      <c r="T143" s="22"/>
      <c r="U143" s="23"/>
      <c r="V143" s="20"/>
      <c r="W143" s="22">
        <v>1</v>
      </c>
      <c r="X143" s="23" t="s">
        <v>195</v>
      </c>
      <c r="Y143" s="24">
        <f t="shared" ref="Y143" si="121">W143*$D143</f>
        <v>0</v>
      </c>
      <c r="Z143" s="22"/>
      <c r="AA143" s="23"/>
      <c r="AB143" s="20"/>
      <c r="AC143" s="22"/>
      <c r="AD143" s="23"/>
      <c r="AE143" s="20"/>
    </row>
    <row r="144" spans="1:32" s="19" customFormat="1" ht="14.25" customHeight="1" x14ac:dyDescent="0.35">
      <c r="A144" s="19" t="s">
        <v>105</v>
      </c>
      <c r="B144" s="33">
        <v>8330</v>
      </c>
      <c r="C144" s="34" t="str">
        <f t="shared" si="120"/>
        <v>OK</v>
      </c>
      <c r="D144" s="1"/>
      <c r="E144" s="36"/>
      <c r="H144" s="36"/>
      <c r="K144" s="36"/>
      <c r="N144" s="36"/>
      <c r="Q144" s="36"/>
      <c r="T144" s="36"/>
      <c r="W144" s="36"/>
      <c r="Z144" s="22">
        <v>1</v>
      </c>
      <c r="AA144" s="23" t="s">
        <v>230</v>
      </c>
      <c r="AB144" s="24">
        <f t="shared" ref="AB144" si="122">Z144*$D144</f>
        <v>0</v>
      </c>
      <c r="AC144" s="36"/>
      <c r="AF144" s="36"/>
    </row>
    <row r="145" spans="1:32" s="19" customFormat="1" ht="14.25" customHeight="1" x14ac:dyDescent="0.35">
      <c r="A145" s="19" t="s">
        <v>105</v>
      </c>
      <c r="B145" s="33">
        <v>7259</v>
      </c>
      <c r="C145" s="34" t="str">
        <f t="shared" si="120"/>
        <v>OK</v>
      </c>
      <c r="D145" s="1"/>
      <c r="E145" s="36"/>
      <c r="H145" s="36"/>
      <c r="K145" s="36"/>
      <c r="N145" s="36"/>
      <c r="Q145" s="36"/>
      <c r="T145" s="36"/>
      <c r="W145" s="36"/>
      <c r="Z145" s="22"/>
      <c r="AA145" s="23"/>
      <c r="AB145" s="20"/>
      <c r="AC145" s="22">
        <v>1</v>
      </c>
      <c r="AD145" s="23" t="s">
        <v>269</v>
      </c>
      <c r="AE145" s="24">
        <f t="shared" ref="AE145" si="123">AC145*$D145</f>
        <v>0</v>
      </c>
      <c r="AF145" s="36"/>
    </row>
    <row r="146" spans="1:32" x14ac:dyDescent="0.4">
      <c r="A146" s="19" t="s">
        <v>16</v>
      </c>
      <c r="B146" s="33">
        <v>3658.66</v>
      </c>
      <c r="C146" s="34" t="str">
        <f t="shared" si="112"/>
        <v>OK</v>
      </c>
      <c r="D146" s="1"/>
      <c r="E146" s="22">
        <v>1</v>
      </c>
      <c r="F146" s="23" t="s">
        <v>109</v>
      </c>
      <c r="G146" s="24">
        <f t="shared" si="113"/>
        <v>0</v>
      </c>
      <c r="H146" s="22">
        <v>1</v>
      </c>
      <c r="I146" s="23" t="s">
        <v>109</v>
      </c>
      <c r="J146" s="24">
        <f t="shared" si="114"/>
        <v>0</v>
      </c>
      <c r="K146" s="22">
        <v>1</v>
      </c>
      <c r="L146" s="23" t="s">
        <v>109</v>
      </c>
      <c r="M146" s="24">
        <f t="shared" si="115"/>
        <v>0</v>
      </c>
      <c r="N146" s="22">
        <v>1</v>
      </c>
      <c r="O146" s="23" t="s">
        <v>131</v>
      </c>
      <c r="P146" s="24">
        <f t="shared" ref="P146:P148" si="124">N146*$D146</f>
        <v>0</v>
      </c>
      <c r="Q146" s="22">
        <v>1</v>
      </c>
      <c r="R146" s="23" t="s">
        <v>109</v>
      </c>
      <c r="S146" s="24">
        <f t="shared" ref="S146:S148" si="125">Q146*$D146</f>
        <v>0</v>
      </c>
      <c r="T146" s="22"/>
      <c r="U146" s="23"/>
      <c r="V146" s="20"/>
      <c r="W146" s="22"/>
      <c r="X146" s="23"/>
      <c r="Y146" s="20"/>
      <c r="Z146" s="22"/>
      <c r="AA146" s="23"/>
      <c r="AB146" s="20"/>
      <c r="AC146" s="22"/>
      <c r="AD146" s="23"/>
      <c r="AE146" s="20"/>
    </row>
    <row r="147" spans="1:32" x14ac:dyDescent="0.4">
      <c r="A147" s="19" t="s">
        <v>154</v>
      </c>
      <c r="B147" s="33">
        <v>3658.66</v>
      </c>
      <c r="C147" s="34" t="str">
        <f t="shared" si="112"/>
        <v>OK</v>
      </c>
      <c r="D147" s="1"/>
      <c r="E147" s="22"/>
      <c r="F147" s="23"/>
      <c r="G147" s="20"/>
      <c r="H147" s="22"/>
      <c r="I147" s="23"/>
      <c r="J147" s="20"/>
      <c r="K147" s="22"/>
      <c r="L147" s="23"/>
      <c r="M147" s="20"/>
      <c r="N147" s="22"/>
      <c r="O147" s="23"/>
      <c r="P147" s="20"/>
      <c r="Q147" s="22"/>
      <c r="R147" s="23"/>
      <c r="S147" s="20"/>
      <c r="T147" s="22">
        <v>2</v>
      </c>
      <c r="U147" s="23" t="s">
        <v>152</v>
      </c>
      <c r="V147" s="24">
        <f t="shared" ref="V147:V155" si="126">T147*$D147</f>
        <v>0</v>
      </c>
      <c r="W147" s="22"/>
      <c r="X147" s="23"/>
      <c r="Y147" s="20"/>
      <c r="Z147" s="22"/>
      <c r="AA147" s="23"/>
      <c r="AB147" s="20"/>
      <c r="AC147" s="22"/>
      <c r="AD147" s="23"/>
      <c r="AE147" s="20"/>
    </row>
    <row r="148" spans="1:32" x14ac:dyDescent="0.4">
      <c r="A148" s="19" t="s">
        <v>106</v>
      </c>
      <c r="B148" s="33">
        <v>1130.5</v>
      </c>
      <c r="C148" s="34" t="str">
        <f t="shared" si="112"/>
        <v>OK</v>
      </c>
      <c r="D148" s="1"/>
      <c r="E148" s="22">
        <v>15.4</v>
      </c>
      <c r="F148" s="23" t="s">
        <v>110</v>
      </c>
      <c r="G148" s="24">
        <f t="shared" si="113"/>
        <v>0</v>
      </c>
      <c r="H148" s="22">
        <v>15.4</v>
      </c>
      <c r="I148" s="23" t="s">
        <v>110</v>
      </c>
      <c r="J148" s="24">
        <f t="shared" si="114"/>
        <v>0</v>
      </c>
      <c r="K148" s="22">
        <v>15.4</v>
      </c>
      <c r="L148" s="23" t="s">
        <v>110</v>
      </c>
      <c r="M148" s="24">
        <f t="shared" si="115"/>
        <v>0</v>
      </c>
      <c r="N148" s="22">
        <v>19.7</v>
      </c>
      <c r="O148" s="23" t="s">
        <v>132</v>
      </c>
      <c r="P148" s="24">
        <f t="shared" si="124"/>
        <v>0</v>
      </c>
      <c r="Q148" s="22">
        <v>15.4</v>
      </c>
      <c r="R148" s="23" t="s">
        <v>110</v>
      </c>
      <c r="S148" s="24">
        <f t="shared" si="125"/>
        <v>0</v>
      </c>
      <c r="T148" s="22">
        <v>15.9</v>
      </c>
      <c r="U148" s="23" t="s">
        <v>132</v>
      </c>
      <c r="V148" s="24">
        <f t="shared" si="126"/>
        <v>0</v>
      </c>
      <c r="W148" s="22"/>
      <c r="X148" s="23"/>
      <c r="Y148" s="20"/>
      <c r="Z148" s="22"/>
      <c r="AA148" s="23"/>
      <c r="AB148" s="20"/>
      <c r="AC148" s="22"/>
      <c r="AD148" s="23"/>
      <c r="AE148" s="20"/>
    </row>
    <row r="149" spans="1:32" x14ac:dyDescent="0.4">
      <c r="A149" s="19" t="s">
        <v>194</v>
      </c>
      <c r="B149" s="33">
        <v>18207</v>
      </c>
      <c r="C149" s="34" t="str">
        <f t="shared" ref="C149:C154" si="127">IF(D149&gt;B149,"IMPORTE MÁXIMO SUPERADO","OK")</f>
        <v>OK</v>
      </c>
      <c r="D149" s="1"/>
      <c r="E149" s="22"/>
      <c r="F149" s="23"/>
      <c r="G149" s="20"/>
      <c r="H149" s="22"/>
      <c r="I149" s="23"/>
      <c r="J149" s="20"/>
      <c r="K149" s="22"/>
      <c r="L149" s="23"/>
      <c r="M149" s="20"/>
      <c r="N149" s="22"/>
      <c r="O149" s="23"/>
      <c r="P149" s="20"/>
      <c r="Q149" s="22"/>
      <c r="R149" s="23"/>
      <c r="S149" s="20"/>
      <c r="T149" s="22"/>
      <c r="U149" s="23"/>
      <c r="V149" s="20"/>
      <c r="W149" s="22">
        <v>1</v>
      </c>
      <c r="X149" s="23" t="s">
        <v>195</v>
      </c>
      <c r="Y149" s="24">
        <f t="shared" ref="Y149" si="128">W149*$D149</f>
        <v>0</v>
      </c>
      <c r="Z149" s="22"/>
      <c r="AA149" s="23"/>
      <c r="AB149" s="20"/>
      <c r="AC149" s="22"/>
      <c r="AD149" s="23"/>
      <c r="AE149" s="20"/>
    </row>
    <row r="150" spans="1:32" x14ac:dyDescent="0.4">
      <c r="A150" s="19" t="s">
        <v>194</v>
      </c>
      <c r="B150" s="33">
        <v>10843.88</v>
      </c>
      <c r="C150" s="34" t="str">
        <f t="shared" si="127"/>
        <v>OK</v>
      </c>
      <c r="D150" s="1"/>
      <c r="E150" s="22"/>
      <c r="F150" s="23"/>
      <c r="G150" s="20"/>
      <c r="H150" s="22"/>
      <c r="I150" s="23"/>
      <c r="J150" s="20"/>
      <c r="K150" s="22"/>
      <c r="L150" s="23"/>
      <c r="M150" s="20"/>
      <c r="N150" s="22"/>
      <c r="O150" s="23"/>
      <c r="P150" s="20"/>
      <c r="Q150" s="22"/>
      <c r="R150" s="23"/>
      <c r="S150" s="20"/>
      <c r="T150" s="22"/>
      <c r="U150" s="23"/>
      <c r="V150" s="20"/>
      <c r="W150" s="22"/>
      <c r="X150" s="23"/>
      <c r="Y150" s="41"/>
      <c r="Z150" s="22">
        <v>1</v>
      </c>
      <c r="AA150" s="23" t="s">
        <v>108</v>
      </c>
      <c r="AB150" s="24">
        <f t="shared" ref="AB150:AB154" si="129">Z150*$D150</f>
        <v>0</v>
      </c>
      <c r="AC150" s="22"/>
      <c r="AD150" s="23"/>
      <c r="AE150" s="20"/>
    </row>
    <row r="151" spans="1:32" x14ac:dyDescent="0.4">
      <c r="A151" s="19" t="s">
        <v>194</v>
      </c>
      <c r="B151" s="33">
        <v>13869.45</v>
      </c>
      <c r="C151" s="34" t="str">
        <f>IF(D151&gt;B151,"IMPORTE MÁXIMO SUPERADO","OK")</f>
        <v>OK</v>
      </c>
      <c r="D151" s="1"/>
      <c r="E151" s="22"/>
      <c r="F151" s="23"/>
      <c r="G151" s="20"/>
      <c r="H151" s="22"/>
      <c r="I151" s="23"/>
      <c r="J151" s="20"/>
      <c r="K151" s="22"/>
      <c r="L151" s="23"/>
      <c r="M151" s="20"/>
      <c r="N151" s="22"/>
      <c r="O151" s="23"/>
      <c r="P151" s="20"/>
      <c r="Q151" s="22"/>
      <c r="R151" s="23"/>
      <c r="S151" s="20"/>
      <c r="T151" s="22"/>
      <c r="U151" s="23"/>
      <c r="V151" s="20"/>
      <c r="W151" s="22"/>
      <c r="X151" s="23"/>
      <c r="Y151" s="20"/>
      <c r="Z151" s="22"/>
      <c r="AA151" s="23"/>
      <c r="AB151" s="20"/>
      <c r="AC151" s="22">
        <v>1</v>
      </c>
      <c r="AD151" s="23" t="s">
        <v>265</v>
      </c>
      <c r="AE151" s="24">
        <f t="shared" ref="AE151" si="130">AC151*$D151</f>
        <v>0</v>
      </c>
    </row>
    <row r="152" spans="1:32" s="19" customFormat="1" ht="12.5" x14ac:dyDescent="0.35">
      <c r="A152" s="19" t="s">
        <v>266</v>
      </c>
      <c r="B152" s="33">
        <v>3933.13</v>
      </c>
      <c r="C152" s="34" t="str">
        <f>IF(D152&gt;B152,"IMPORTE MÁXIMO SUPERADO","OK")</f>
        <v>OK</v>
      </c>
      <c r="D152" s="1"/>
      <c r="E152" s="36"/>
      <c r="H152" s="36"/>
      <c r="K152" s="36"/>
      <c r="N152" s="36"/>
      <c r="Q152" s="36"/>
      <c r="T152" s="36"/>
      <c r="W152" s="36"/>
      <c r="Z152" s="36"/>
      <c r="AC152" s="22">
        <v>1</v>
      </c>
      <c r="AD152" s="23" t="s">
        <v>267</v>
      </c>
      <c r="AE152" s="24">
        <f t="shared" ref="AE152" si="131">AC152*$D152</f>
        <v>0</v>
      </c>
      <c r="AF152" s="36"/>
    </row>
    <row r="153" spans="1:32" x14ac:dyDescent="0.4">
      <c r="A153" s="19" t="s">
        <v>229</v>
      </c>
      <c r="B153" s="33">
        <v>4980.1499999999996</v>
      </c>
      <c r="C153" s="34" t="str">
        <f t="shared" si="127"/>
        <v>OK</v>
      </c>
      <c r="D153" s="1"/>
      <c r="E153" s="22"/>
      <c r="F153" s="23"/>
      <c r="G153" s="20"/>
      <c r="H153" s="22"/>
      <c r="I153" s="23"/>
      <c r="J153" s="20"/>
      <c r="K153" s="22"/>
      <c r="L153" s="23"/>
      <c r="M153" s="20"/>
      <c r="N153" s="22"/>
      <c r="O153" s="23"/>
      <c r="P153" s="20"/>
      <c r="Q153" s="22"/>
      <c r="R153" s="23"/>
      <c r="S153" s="20"/>
      <c r="T153" s="22"/>
      <c r="U153" s="23"/>
      <c r="V153" s="20"/>
      <c r="W153" s="22"/>
      <c r="X153" s="23"/>
      <c r="Y153" s="20"/>
      <c r="Z153" s="22">
        <v>1</v>
      </c>
      <c r="AA153" s="23" t="s">
        <v>110</v>
      </c>
      <c r="AB153" s="24">
        <f t="shared" ref="AB153" si="132">Z153*$D153</f>
        <v>0</v>
      </c>
      <c r="AC153" s="22"/>
      <c r="AD153" s="23"/>
      <c r="AE153" s="20"/>
    </row>
    <row r="154" spans="1:32" x14ac:dyDescent="0.4">
      <c r="A154" s="19" t="s">
        <v>196</v>
      </c>
      <c r="B154" s="33">
        <v>7821.51</v>
      </c>
      <c r="C154" s="34" t="str">
        <f t="shared" si="127"/>
        <v>OK</v>
      </c>
      <c r="D154" s="1"/>
      <c r="E154" s="22"/>
      <c r="F154" s="23"/>
      <c r="G154" s="20"/>
      <c r="H154" s="22"/>
      <c r="I154" s="23"/>
      <c r="J154" s="20"/>
      <c r="K154" s="22"/>
      <c r="L154" s="23"/>
      <c r="M154" s="20"/>
      <c r="N154" s="22"/>
      <c r="O154" s="23"/>
      <c r="P154" s="20"/>
      <c r="Q154" s="22"/>
      <c r="R154" s="23"/>
      <c r="S154" s="20"/>
      <c r="T154" s="22"/>
      <c r="U154" s="23"/>
      <c r="V154" s="20"/>
      <c r="W154" s="22">
        <v>1</v>
      </c>
      <c r="X154" s="23" t="s">
        <v>197</v>
      </c>
      <c r="Y154" s="24">
        <f t="shared" ref="Y154" si="133">W154*$D154</f>
        <v>0</v>
      </c>
      <c r="Z154" s="22">
        <v>1</v>
      </c>
      <c r="AA154" s="23" t="s">
        <v>197</v>
      </c>
      <c r="AB154" s="24">
        <f t="shared" si="129"/>
        <v>0</v>
      </c>
      <c r="AC154" s="22">
        <v>1</v>
      </c>
      <c r="AD154" s="23" t="s">
        <v>268</v>
      </c>
      <c r="AE154" s="24">
        <f t="shared" ref="AE154" si="134">AC154*$D154</f>
        <v>0</v>
      </c>
    </row>
    <row r="155" spans="1:32" x14ac:dyDescent="0.4">
      <c r="A155" s="19" t="s">
        <v>153</v>
      </c>
      <c r="B155" s="33">
        <v>2380</v>
      </c>
      <c r="C155" s="34" t="str">
        <f t="shared" si="112"/>
        <v>OK</v>
      </c>
      <c r="D155" s="1"/>
      <c r="E155" s="22"/>
      <c r="F155" s="23"/>
      <c r="G155" s="20"/>
      <c r="H155" s="22"/>
      <c r="I155" s="23"/>
      <c r="J155" s="20"/>
      <c r="K155" s="22"/>
      <c r="L155" s="23"/>
      <c r="M155" s="20"/>
      <c r="N155" s="22"/>
      <c r="O155" s="23"/>
      <c r="P155" s="20"/>
      <c r="Q155" s="22"/>
      <c r="R155" s="23"/>
      <c r="S155" s="20"/>
      <c r="T155" s="22">
        <v>1</v>
      </c>
      <c r="U155" s="23" t="s">
        <v>151</v>
      </c>
      <c r="V155" s="24">
        <f t="shared" si="126"/>
        <v>0</v>
      </c>
      <c r="W155" s="22"/>
      <c r="X155" s="23"/>
      <c r="Y155" s="20"/>
      <c r="Z155" s="22"/>
      <c r="AA155" s="23"/>
      <c r="AB155" s="20"/>
      <c r="AC155" s="22"/>
      <c r="AD155" s="23"/>
      <c r="AE155" s="20"/>
    </row>
    <row r="156" spans="1:32" ht="16.5" thickBot="1" x14ac:dyDescent="0.45">
      <c r="A156" s="25" t="s">
        <v>5</v>
      </c>
      <c r="B156" s="26"/>
      <c r="C156" s="27"/>
      <c r="D156" s="26"/>
      <c r="E156" s="22"/>
      <c r="F156" s="20"/>
      <c r="G156" s="28">
        <f>SUM(G141:G148)</f>
        <v>0</v>
      </c>
      <c r="H156" s="22"/>
      <c r="I156" s="20"/>
      <c r="J156" s="28">
        <f>SUM(J141:J148)</f>
        <v>0</v>
      </c>
      <c r="K156" s="22"/>
      <c r="L156" s="20"/>
      <c r="M156" s="28">
        <f>SUM(M141:M148)</f>
        <v>0</v>
      </c>
      <c r="N156" s="22"/>
      <c r="O156" s="20"/>
      <c r="P156" s="28">
        <f>SUM(P142:P148)</f>
        <v>0</v>
      </c>
      <c r="Q156" s="22"/>
      <c r="R156" s="20"/>
      <c r="S156" s="28">
        <f>SUM(S141:S148)</f>
        <v>0</v>
      </c>
      <c r="T156" s="22"/>
      <c r="U156" s="20"/>
      <c r="V156" s="28">
        <f>SUM(V141:V155)</f>
        <v>0</v>
      </c>
      <c r="W156" s="22"/>
      <c r="X156" s="20"/>
      <c r="Y156" s="28">
        <f>SUM(Y141:Y155)</f>
        <v>0</v>
      </c>
      <c r="Z156" s="22"/>
      <c r="AA156" s="20"/>
      <c r="AB156" s="28">
        <f>SUM(AB141:AB155)</f>
        <v>0</v>
      </c>
      <c r="AC156" s="22"/>
      <c r="AD156" s="20"/>
      <c r="AE156" s="28">
        <f>SUM(AE141:AE155)</f>
        <v>0</v>
      </c>
    </row>
    <row r="157" spans="1:32" ht="16.5" thickBot="1" x14ac:dyDescent="0.45">
      <c r="A157" s="42" t="s">
        <v>6</v>
      </c>
      <c r="B157" s="43"/>
      <c r="C157" s="44"/>
      <c r="D157" s="43"/>
      <c r="E157" s="45"/>
      <c r="F157" s="46"/>
      <c r="G157" s="47">
        <f>G38+G51+G84+G118+G104+G156</f>
        <v>0</v>
      </c>
      <c r="H157" s="48"/>
      <c r="I157" s="46"/>
      <c r="J157" s="47">
        <f>J38+J51+J84+J118+J104+J156</f>
        <v>0</v>
      </c>
      <c r="K157" s="48"/>
      <c r="L157" s="46"/>
      <c r="M157" s="47">
        <f>M38+M51+M84+M118+M104+M156</f>
        <v>0</v>
      </c>
      <c r="N157" s="48"/>
      <c r="O157" s="46"/>
      <c r="P157" s="47">
        <f>P38+P51+P84+P118+P104+P156+P130+P139</f>
        <v>0</v>
      </c>
      <c r="Q157" s="48"/>
      <c r="R157" s="46"/>
      <c r="S157" s="47">
        <f>S38+S51+S84+S118+S104+S156+S130+S139</f>
        <v>0</v>
      </c>
      <c r="T157" s="48"/>
      <c r="U157" s="46"/>
      <c r="V157" s="47">
        <f>V38+V51+V84+V118+V104+V156+V130+V139</f>
        <v>0</v>
      </c>
      <c r="W157" s="48"/>
      <c r="X157" s="46"/>
      <c r="Y157" s="47">
        <f>Y38+Y51+Y84+Y118+Y104+Y156+Y130+Y139</f>
        <v>0</v>
      </c>
      <c r="Z157" s="48"/>
      <c r="AA157" s="46"/>
      <c r="AB157" s="47">
        <f>AB38+AB51+AB84+AB118+AB104+AB156+AB130+AB139</f>
        <v>0</v>
      </c>
      <c r="AC157" s="48"/>
      <c r="AD157" s="46"/>
      <c r="AE157" s="49">
        <f>AE38+AE51+AE84+AE118+AE104+AE156+AE130+AE139</f>
        <v>0</v>
      </c>
      <c r="AF157" s="3"/>
    </row>
    <row r="158" spans="1:32" x14ac:dyDescent="0.4">
      <c r="C158" s="50"/>
      <c r="E158" s="3"/>
      <c r="H158" s="3"/>
      <c r="K158" s="3"/>
      <c r="N158" s="3"/>
      <c r="Q158" s="3"/>
      <c r="T158" s="3"/>
      <c r="W158" s="3"/>
      <c r="Z158" s="3"/>
      <c r="AC158" s="3"/>
      <c r="AF158" s="3"/>
    </row>
    <row r="159" spans="1:32" x14ac:dyDescent="0.4">
      <c r="C159" s="50"/>
      <c r="E159" s="3"/>
      <c r="H159" s="3"/>
      <c r="K159" s="3"/>
      <c r="N159" s="3"/>
      <c r="Q159" s="3"/>
      <c r="T159" s="3"/>
      <c r="W159" s="3"/>
      <c r="Z159" s="3"/>
      <c r="AC159" s="3"/>
      <c r="AF159" s="3"/>
    </row>
    <row r="160" spans="1:32" x14ac:dyDescent="0.4">
      <c r="C160" s="50"/>
      <c r="E160" s="3"/>
      <c r="H160" s="3"/>
      <c r="K160" s="3"/>
      <c r="N160" s="3"/>
      <c r="Q160" s="3"/>
      <c r="T160" s="3"/>
      <c r="W160" s="3"/>
      <c r="Z160" s="3"/>
      <c r="AC160" s="3"/>
      <c r="AF160" s="3"/>
    </row>
    <row r="161" spans="3:32" x14ac:dyDescent="0.4">
      <c r="C161" s="50"/>
      <c r="E161" s="3"/>
      <c r="H161" s="3"/>
      <c r="K161" s="3"/>
      <c r="N161" s="3"/>
      <c r="Q161" s="3"/>
      <c r="T161" s="3"/>
      <c r="W161" s="3"/>
      <c r="Z161" s="3"/>
      <c r="AC161" s="3"/>
      <c r="AF161" s="3"/>
    </row>
    <row r="162" spans="3:32" x14ac:dyDescent="0.4">
      <c r="C162" s="50"/>
      <c r="E162" s="3"/>
      <c r="H162" s="3"/>
      <c r="K162" s="3"/>
      <c r="N162" s="3"/>
      <c r="Q162" s="3"/>
      <c r="T162" s="3"/>
      <c r="W162" s="3"/>
      <c r="Z162" s="3"/>
      <c r="AC162" s="3"/>
      <c r="AF162" s="3"/>
    </row>
    <row r="163" spans="3:32" x14ac:dyDescent="0.4">
      <c r="C163" s="50"/>
      <c r="E163" s="3"/>
      <c r="H163" s="3"/>
      <c r="K163" s="3"/>
      <c r="N163" s="3"/>
      <c r="Q163" s="3"/>
      <c r="T163" s="3"/>
      <c r="W163" s="3"/>
      <c r="Z163" s="3"/>
      <c r="AC163" s="3"/>
      <c r="AF163" s="3"/>
    </row>
    <row r="164" spans="3:32" x14ac:dyDescent="0.4">
      <c r="C164" s="50"/>
      <c r="E164" s="3"/>
      <c r="H164" s="3"/>
      <c r="K164" s="3"/>
      <c r="N164" s="3"/>
      <c r="Q164" s="3"/>
      <c r="T164" s="3"/>
      <c r="W164" s="3"/>
      <c r="Z164" s="3"/>
      <c r="AC164" s="3"/>
      <c r="AF164" s="3"/>
    </row>
    <row r="165" spans="3:32" x14ac:dyDescent="0.4">
      <c r="C165" s="50"/>
      <c r="E165" s="3"/>
      <c r="H165" s="3"/>
      <c r="K165" s="3"/>
      <c r="N165" s="3"/>
      <c r="Q165" s="3"/>
      <c r="T165" s="3"/>
      <c r="W165" s="3"/>
      <c r="Z165" s="3"/>
      <c r="AC165" s="3"/>
      <c r="AF165" s="3"/>
    </row>
    <row r="166" spans="3:32" x14ac:dyDescent="0.4">
      <c r="C166" s="50"/>
      <c r="E166" s="3"/>
      <c r="H166" s="3"/>
      <c r="K166" s="3"/>
      <c r="N166" s="3"/>
      <c r="Q166" s="3"/>
      <c r="T166" s="3"/>
      <c r="W166" s="3"/>
      <c r="Z166" s="3"/>
      <c r="AC166" s="3"/>
      <c r="AF166" s="3"/>
    </row>
    <row r="167" spans="3:32" x14ac:dyDescent="0.4">
      <c r="C167" s="50"/>
      <c r="E167" s="3"/>
      <c r="H167" s="3"/>
      <c r="K167" s="3"/>
      <c r="N167" s="3"/>
      <c r="Q167" s="3"/>
      <c r="T167" s="3"/>
      <c r="W167" s="3"/>
      <c r="Z167" s="3"/>
      <c r="AC167" s="3"/>
      <c r="AF167" s="3"/>
    </row>
    <row r="168" spans="3:32" x14ac:dyDescent="0.4">
      <c r="C168" s="50"/>
      <c r="E168" s="3"/>
      <c r="H168" s="3"/>
      <c r="K168" s="3"/>
      <c r="N168" s="3"/>
      <c r="Q168" s="3"/>
      <c r="T168" s="3"/>
      <c r="W168" s="3"/>
      <c r="Z168" s="3"/>
      <c r="AC168" s="3"/>
      <c r="AF168" s="3"/>
    </row>
    <row r="169" spans="3:32" x14ac:dyDescent="0.4">
      <c r="C169" s="50"/>
      <c r="E169" s="3"/>
      <c r="H169" s="3"/>
      <c r="K169" s="3"/>
      <c r="N169" s="3"/>
      <c r="Q169" s="3"/>
      <c r="T169" s="3"/>
      <c r="W169" s="3"/>
      <c r="Z169" s="3"/>
      <c r="AC169" s="3"/>
      <c r="AF169" s="3"/>
    </row>
    <row r="170" spans="3:32" x14ac:dyDescent="0.4">
      <c r="C170" s="50"/>
      <c r="E170" s="3"/>
      <c r="H170" s="3"/>
      <c r="K170" s="3"/>
      <c r="N170" s="3"/>
      <c r="Q170" s="3"/>
      <c r="T170" s="3"/>
      <c r="W170" s="3"/>
      <c r="Z170" s="3"/>
      <c r="AC170" s="3"/>
      <c r="AF170" s="3"/>
    </row>
    <row r="171" spans="3:32" x14ac:dyDescent="0.4">
      <c r="C171" s="50"/>
      <c r="E171" s="3"/>
      <c r="H171" s="3"/>
      <c r="K171" s="3"/>
      <c r="N171" s="3"/>
      <c r="Q171" s="3"/>
      <c r="T171" s="3"/>
      <c r="W171" s="3"/>
      <c r="Z171" s="3"/>
      <c r="AC171" s="3"/>
      <c r="AF171" s="3"/>
    </row>
    <row r="172" spans="3:32" x14ac:dyDescent="0.4">
      <c r="C172" s="50"/>
      <c r="E172" s="3"/>
      <c r="H172" s="3"/>
      <c r="K172" s="3"/>
      <c r="N172" s="3"/>
      <c r="Q172" s="3"/>
      <c r="T172" s="3"/>
      <c r="W172" s="3"/>
      <c r="Z172" s="3"/>
      <c r="AC172" s="3"/>
      <c r="AF172" s="3"/>
    </row>
    <row r="173" spans="3:32" x14ac:dyDescent="0.4">
      <c r="E173" s="3"/>
      <c r="H173" s="3"/>
      <c r="K173" s="3"/>
      <c r="N173" s="3"/>
      <c r="Q173" s="3"/>
      <c r="T173" s="3"/>
      <c r="W173" s="3"/>
      <c r="Z173" s="3"/>
      <c r="AC173" s="3"/>
      <c r="AF173" s="3"/>
    </row>
    <row r="174" spans="3:32" x14ac:dyDescent="0.4">
      <c r="E174" s="3"/>
      <c r="H174" s="3"/>
      <c r="K174" s="3"/>
      <c r="N174" s="3"/>
      <c r="Q174" s="3"/>
      <c r="T174" s="3"/>
      <c r="W174" s="3"/>
      <c r="Z174" s="3"/>
      <c r="AC174" s="3"/>
      <c r="AF174" s="3"/>
    </row>
    <row r="175" spans="3:32" x14ac:dyDescent="0.4">
      <c r="E175" s="3"/>
      <c r="H175" s="3"/>
      <c r="K175" s="3"/>
      <c r="N175" s="3"/>
      <c r="Q175" s="3"/>
      <c r="T175" s="3"/>
      <c r="W175" s="3"/>
      <c r="Z175" s="3"/>
      <c r="AC175" s="3"/>
      <c r="AF175" s="3"/>
    </row>
    <row r="176" spans="3:32" x14ac:dyDescent="0.4">
      <c r="E176" s="3"/>
      <c r="H176" s="3"/>
      <c r="K176" s="3"/>
      <c r="N176" s="3"/>
      <c r="Q176" s="3"/>
      <c r="T176" s="3"/>
      <c r="W176" s="3"/>
      <c r="Z176" s="3"/>
      <c r="AC176" s="3"/>
      <c r="AF176" s="3"/>
    </row>
    <row r="177" s="3" customFormat="1" x14ac:dyDescent="0.4"/>
    <row r="178" s="3" customFormat="1" x14ac:dyDescent="0.4"/>
    <row r="179" s="3" customFormat="1" x14ac:dyDescent="0.4"/>
    <row r="180" s="3" customFormat="1" x14ac:dyDescent="0.4"/>
    <row r="181" s="3" customFormat="1" x14ac:dyDescent="0.4"/>
    <row r="182" s="3" customFormat="1" x14ac:dyDescent="0.4"/>
    <row r="183" s="3" customFormat="1" x14ac:dyDescent="0.4"/>
    <row r="184" s="3" customFormat="1" x14ac:dyDescent="0.4"/>
    <row r="185" s="3" customFormat="1" x14ac:dyDescent="0.4"/>
    <row r="186" s="3" customFormat="1" x14ac:dyDescent="0.4"/>
    <row r="187" s="3" customFormat="1" x14ac:dyDescent="0.4"/>
    <row r="188" s="3" customFormat="1" x14ac:dyDescent="0.4"/>
    <row r="189" s="3" customFormat="1" x14ac:dyDescent="0.4"/>
    <row r="190" s="3" customFormat="1" x14ac:dyDescent="0.4"/>
    <row r="191" s="3" customFormat="1" x14ac:dyDescent="0.4"/>
    <row r="192" s="3" customFormat="1" x14ac:dyDescent="0.4"/>
    <row r="193" s="3" customFormat="1" x14ac:dyDescent="0.4"/>
    <row r="194" s="3" customFormat="1" x14ac:dyDescent="0.4"/>
    <row r="195" s="3" customFormat="1" x14ac:dyDescent="0.4"/>
    <row r="196" s="3" customFormat="1" x14ac:dyDescent="0.4"/>
    <row r="197" s="3" customFormat="1" x14ac:dyDescent="0.4"/>
    <row r="198" s="3" customFormat="1" x14ac:dyDescent="0.4"/>
    <row r="199" s="3" customFormat="1" x14ac:dyDescent="0.4"/>
    <row r="200" s="3" customFormat="1" x14ac:dyDescent="0.4"/>
    <row r="201" s="3" customFormat="1" x14ac:dyDescent="0.4"/>
    <row r="202" s="3" customFormat="1" x14ac:dyDescent="0.4"/>
    <row r="203" s="3" customFormat="1" x14ac:dyDescent="0.4"/>
    <row r="204" s="3" customFormat="1" x14ac:dyDescent="0.4"/>
    <row r="205" s="3" customFormat="1" x14ac:dyDescent="0.4"/>
    <row r="206" s="3" customFormat="1" x14ac:dyDescent="0.4"/>
    <row r="207" s="3" customFormat="1" x14ac:dyDescent="0.4"/>
    <row r="208" s="3" customFormat="1" x14ac:dyDescent="0.4"/>
    <row r="209" s="3" customFormat="1" x14ac:dyDescent="0.4"/>
    <row r="210" s="3" customFormat="1" x14ac:dyDescent="0.4"/>
    <row r="211" s="3" customFormat="1" x14ac:dyDescent="0.4"/>
    <row r="212" s="3" customFormat="1" x14ac:dyDescent="0.4"/>
    <row r="213" s="3" customFormat="1" x14ac:dyDescent="0.4"/>
    <row r="214" s="3" customFormat="1" x14ac:dyDescent="0.4"/>
    <row r="215" s="3" customFormat="1" x14ac:dyDescent="0.4"/>
    <row r="216" s="3" customFormat="1" x14ac:dyDescent="0.4"/>
    <row r="217" s="3" customFormat="1" x14ac:dyDescent="0.4"/>
    <row r="218" s="3" customFormat="1" x14ac:dyDescent="0.4"/>
    <row r="219" s="3" customFormat="1" x14ac:dyDescent="0.4"/>
    <row r="220" s="3" customFormat="1" x14ac:dyDescent="0.4"/>
    <row r="221" s="3" customFormat="1" x14ac:dyDescent="0.4"/>
    <row r="222" s="3" customFormat="1" x14ac:dyDescent="0.4"/>
    <row r="223" s="3" customFormat="1" x14ac:dyDescent="0.4"/>
    <row r="224" s="3" customFormat="1" x14ac:dyDescent="0.4"/>
    <row r="225" s="3" customFormat="1" x14ac:dyDescent="0.4"/>
    <row r="226" s="3" customFormat="1" x14ac:dyDescent="0.4"/>
    <row r="227" s="3" customFormat="1" x14ac:dyDescent="0.4"/>
    <row r="228" s="3" customFormat="1" x14ac:dyDescent="0.4"/>
    <row r="229" s="3" customFormat="1" x14ac:dyDescent="0.4"/>
    <row r="230" s="3" customFormat="1" x14ac:dyDescent="0.4"/>
    <row r="231" s="3" customFormat="1" x14ac:dyDescent="0.4"/>
    <row r="232" s="3" customFormat="1" x14ac:dyDescent="0.4"/>
    <row r="233" s="3" customFormat="1" x14ac:dyDescent="0.4"/>
    <row r="234" s="3" customFormat="1" x14ac:dyDescent="0.4"/>
    <row r="235" s="3" customFormat="1" x14ac:dyDescent="0.4"/>
    <row r="236" s="3" customFormat="1" x14ac:dyDescent="0.4"/>
    <row r="237" s="3" customFormat="1" x14ac:dyDescent="0.4"/>
    <row r="238" s="3" customFormat="1" x14ac:dyDescent="0.4"/>
    <row r="239" s="3" customFormat="1" x14ac:dyDescent="0.4"/>
    <row r="240" s="3" customFormat="1" x14ac:dyDescent="0.4"/>
    <row r="241" s="3" customFormat="1" x14ac:dyDescent="0.4"/>
    <row r="242" s="3" customFormat="1" x14ac:dyDescent="0.4"/>
    <row r="243" s="3" customFormat="1" x14ac:dyDescent="0.4"/>
    <row r="244" s="3" customFormat="1" x14ac:dyDescent="0.4"/>
    <row r="245" s="3" customFormat="1" x14ac:dyDescent="0.4"/>
    <row r="246" s="3" customFormat="1" x14ac:dyDescent="0.4"/>
    <row r="247" s="3" customFormat="1" x14ac:dyDescent="0.4"/>
    <row r="248" s="3" customFormat="1" x14ac:dyDescent="0.4"/>
    <row r="249" s="3" customFormat="1" x14ac:dyDescent="0.4"/>
    <row r="250" s="3" customFormat="1" x14ac:dyDescent="0.4"/>
    <row r="251" s="3" customFormat="1" x14ac:dyDescent="0.4"/>
    <row r="252" s="3" customFormat="1" x14ac:dyDescent="0.4"/>
    <row r="253" s="3" customFormat="1" x14ac:dyDescent="0.4"/>
    <row r="254" s="3" customFormat="1" x14ac:dyDescent="0.4"/>
    <row r="255" s="3" customFormat="1" x14ac:dyDescent="0.4"/>
    <row r="256" s="3" customFormat="1" x14ac:dyDescent="0.4"/>
    <row r="257" s="3" customFormat="1" x14ac:dyDescent="0.4"/>
    <row r="258" s="3" customFormat="1" x14ac:dyDescent="0.4"/>
    <row r="259" s="3" customFormat="1" x14ac:dyDescent="0.4"/>
    <row r="260" s="3" customFormat="1" x14ac:dyDescent="0.4"/>
    <row r="261" s="3" customFormat="1" x14ac:dyDescent="0.4"/>
    <row r="262" s="3" customFormat="1" x14ac:dyDescent="0.4"/>
    <row r="263" s="3" customFormat="1" x14ac:dyDescent="0.4"/>
    <row r="264" s="3" customFormat="1" x14ac:dyDescent="0.4"/>
    <row r="265" s="3" customFormat="1" x14ac:dyDescent="0.4"/>
    <row r="266" s="3" customFormat="1" x14ac:dyDescent="0.4"/>
    <row r="267" s="3" customFormat="1" x14ac:dyDescent="0.4"/>
    <row r="268" s="3" customFormat="1" x14ac:dyDescent="0.4"/>
    <row r="269" s="3" customFormat="1" x14ac:dyDescent="0.4"/>
    <row r="270" s="3" customFormat="1" x14ac:dyDescent="0.4"/>
    <row r="271" s="3" customFormat="1" x14ac:dyDescent="0.4"/>
    <row r="272" s="3" customFormat="1" x14ac:dyDescent="0.4"/>
    <row r="273" s="3" customFormat="1" x14ac:dyDescent="0.4"/>
    <row r="274" s="3" customFormat="1" x14ac:dyDescent="0.4"/>
    <row r="275" s="3" customFormat="1" x14ac:dyDescent="0.4"/>
    <row r="276" s="3" customFormat="1" x14ac:dyDescent="0.4"/>
    <row r="277" s="3" customFormat="1" x14ac:dyDescent="0.4"/>
    <row r="278" s="3" customFormat="1" x14ac:dyDescent="0.4"/>
    <row r="279" s="3" customFormat="1" x14ac:dyDescent="0.4"/>
    <row r="280" s="3" customFormat="1" x14ac:dyDescent="0.4"/>
    <row r="281" s="3" customFormat="1" x14ac:dyDescent="0.4"/>
    <row r="282" s="3" customFormat="1" x14ac:dyDescent="0.4"/>
    <row r="283" s="3" customFormat="1" x14ac:dyDescent="0.4"/>
    <row r="284" s="3" customFormat="1" x14ac:dyDescent="0.4"/>
    <row r="285" s="3" customFormat="1" x14ac:dyDescent="0.4"/>
    <row r="286" s="3" customFormat="1" x14ac:dyDescent="0.4"/>
    <row r="287" s="3" customFormat="1" x14ac:dyDescent="0.4"/>
    <row r="288" s="3" customFormat="1" x14ac:dyDescent="0.4"/>
    <row r="289" s="3" customFormat="1" x14ac:dyDescent="0.4"/>
    <row r="290" s="3" customFormat="1" x14ac:dyDescent="0.4"/>
    <row r="291" s="3" customFormat="1" x14ac:dyDescent="0.4"/>
    <row r="292" s="3" customFormat="1" x14ac:dyDescent="0.4"/>
    <row r="293" s="3" customFormat="1" x14ac:dyDescent="0.4"/>
    <row r="294" s="3" customFormat="1" x14ac:dyDescent="0.4"/>
    <row r="295" s="3" customFormat="1" x14ac:dyDescent="0.4"/>
    <row r="296" s="3" customFormat="1" x14ac:dyDescent="0.4"/>
    <row r="297" s="3" customFormat="1" x14ac:dyDescent="0.4"/>
    <row r="298" s="3" customFormat="1" x14ac:dyDescent="0.4"/>
    <row r="299" s="3" customFormat="1" x14ac:dyDescent="0.4"/>
    <row r="300" s="3" customFormat="1" x14ac:dyDescent="0.4"/>
    <row r="301" s="3" customFormat="1" x14ac:dyDescent="0.4"/>
    <row r="302" s="3" customFormat="1" x14ac:dyDescent="0.4"/>
    <row r="303" s="3" customFormat="1" x14ac:dyDescent="0.4"/>
    <row r="304" s="3" customFormat="1" x14ac:dyDescent="0.4"/>
    <row r="305" s="3" customFormat="1" x14ac:dyDescent="0.4"/>
    <row r="306" s="3" customFormat="1" x14ac:dyDescent="0.4"/>
    <row r="307" s="3" customFormat="1" x14ac:dyDescent="0.4"/>
    <row r="308" s="3" customFormat="1" x14ac:dyDescent="0.4"/>
    <row r="309" s="3" customFormat="1" x14ac:dyDescent="0.4"/>
    <row r="310" s="3" customFormat="1" x14ac:dyDescent="0.4"/>
    <row r="311" s="3" customFormat="1" x14ac:dyDescent="0.4"/>
    <row r="312" s="3" customFormat="1" x14ac:dyDescent="0.4"/>
    <row r="313" s="3" customFormat="1" x14ac:dyDescent="0.4"/>
    <row r="314" s="3" customFormat="1" x14ac:dyDescent="0.4"/>
    <row r="315" s="3" customFormat="1" x14ac:dyDescent="0.4"/>
    <row r="316" s="3" customFormat="1" x14ac:dyDescent="0.4"/>
    <row r="317" s="3" customFormat="1" x14ac:dyDescent="0.4"/>
    <row r="318" s="3" customFormat="1" x14ac:dyDescent="0.4"/>
    <row r="319" s="3" customFormat="1" x14ac:dyDescent="0.4"/>
    <row r="320" s="3" customFormat="1" x14ac:dyDescent="0.4"/>
    <row r="321" s="3" customFormat="1" x14ac:dyDescent="0.4"/>
    <row r="322" s="3" customFormat="1" x14ac:dyDescent="0.4"/>
    <row r="323" s="3" customFormat="1" x14ac:dyDescent="0.4"/>
    <row r="324" s="3" customFormat="1" x14ac:dyDescent="0.4"/>
    <row r="325" s="3" customFormat="1" x14ac:dyDescent="0.4"/>
    <row r="326" s="3" customFormat="1" x14ac:dyDescent="0.4"/>
    <row r="327" s="3" customFormat="1" x14ac:dyDescent="0.4"/>
    <row r="328" s="3" customFormat="1" x14ac:dyDescent="0.4"/>
    <row r="329" s="3" customFormat="1" x14ac:dyDescent="0.4"/>
    <row r="330" s="3" customFormat="1" x14ac:dyDescent="0.4"/>
    <row r="331" s="3" customFormat="1" x14ac:dyDescent="0.4"/>
    <row r="332" s="3" customFormat="1" x14ac:dyDescent="0.4"/>
    <row r="333" s="3" customFormat="1" x14ac:dyDescent="0.4"/>
    <row r="334" s="3" customFormat="1" x14ac:dyDescent="0.4"/>
    <row r="335" s="3" customFormat="1" x14ac:dyDescent="0.4"/>
    <row r="336" s="3" customFormat="1" x14ac:dyDescent="0.4"/>
    <row r="337" s="3" customFormat="1" x14ac:dyDescent="0.4"/>
    <row r="338" s="3" customFormat="1" x14ac:dyDescent="0.4"/>
    <row r="339" s="3" customFormat="1" x14ac:dyDescent="0.4"/>
    <row r="340" s="3" customFormat="1" x14ac:dyDescent="0.4"/>
    <row r="341" s="3" customFormat="1" x14ac:dyDescent="0.4"/>
    <row r="342" s="3" customFormat="1" x14ac:dyDescent="0.4"/>
    <row r="343" s="3" customFormat="1" x14ac:dyDescent="0.4"/>
    <row r="344" s="3" customFormat="1" x14ac:dyDescent="0.4"/>
    <row r="345" s="3" customFormat="1" x14ac:dyDescent="0.4"/>
    <row r="346" s="3" customFormat="1" x14ac:dyDescent="0.4"/>
    <row r="347" s="3" customFormat="1" x14ac:dyDescent="0.4"/>
    <row r="348" s="3" customFormat="1" x14ac:dyDescent="0.4"/>
    <row r="349" s="3" customFormat="1" x14ac:dyDescent="0.4"/>
    <row r="350" s="3" customFormat="1" x14ac:dyDescent="0.4"/>
    <row r="351" s="3" customFormat="1" x14ac:dyDescent="0.4"/>
    <row r="352" s="3" customFormat="1" x14ac:dyDescent="0.4"/>
    <row r="353" s="3" customFormat="1" x14ac:dyDescent="0.4"/>
    <row r="354" s="3" customFormat="1" x14ac:dyDescent="0.4"/>
    <row r="355" s="3" customFormat="1" x14ac:dyDescent="0.4"/>
    <row r="356" s="3" customFormat="1" x14ac:dyDescent="0.4"/>
    <row r="357" s="3" customFormat="1" x14ac:dyDescent="0.4"/>
    <row r="358" s="3" customFormat="1" x14ac:dyDescent="0.4"/>
    <row r="359" s="3" customFormat="1" x14ac:dyDescent="0.4"/>
    <row r="360" s="3" customFormat="1" x14ac:dyDescent="0.4"/>
    <row r="361" s="3" customFormat="1" x14ac:dyDescent="0.4"/>
    <row r="362" s="3" customFormat="1" x14ac:dyDescent="0.4"/>
    <row r="363" s="3" customFormat="1" x14ac:dyDescent="0.4"/>
    <row r="364" s="3" customFormat="1" x14ac:dyDescent="0.4"/>
    <row r="365" s="3" customFormat="1" x14ac:dyDescent="0.4"/>
    <row r="366" s="3" customFormat="1" x14ac:dyDescent="0.4"/>
    <row r="367" s="3" customFormat="1" x14ac:dyDescent="0.4"/>
    <row r="368" s="3" customFormat="1" x14ac:dyDescent="0.4"/>
    <row r="369" s="3" customFormat="1" x14ac:dyDescent="0.4"/>
    <row r="370" s="3" customFormat="1" x14ac:dyDescent="0.4"/>
    <row r="371" s="3" customFormat="1" x14ac:dyDescent="0.4"/>
    <row r="372" s="3" customFormat="1" x14ac:dyDescent="0.4"/>
    <row r="373" s="3" customFormat="1" x14ac:dyDescent="0.4"/>
    <row r="374" s="3" customFormat="1" x14ac:dyDescent="0.4"/>
    <row r="375" s="3" customFormat="1" x14ac:dyDescent="0.4"/>
    <row r="376" s="3" customFormat="1" x14ac:dyDescent="0.4"/>
    <row r="377" s="3" customFormat="1" x14ac:dyDescent="0.4"/>
    <row r="378" s="3" customFormat="1" x14ac:dyDescent="0.4"/>
    <row r="379" s="3" customFormat="1" x14ac:dyDescent="0.4"/>
    <row r="380" s="3" customFormat="1" x14ac:dyDescent="0.4"/>
    <row r="381" s="3" customFormat="1" x14ac:dyDescent="0.4"/>
    <row r="382" s="3" customFormat="1" x14ac:dyDescent="0.4"/>
    <row r="383" s="3" customFormat="1" x14ac:dyDescent="0.4"/>
    <row r="384" s="3" customFormat="1" x14ac:dyDescent="0.4"/>
    <row r="385" s="3" customFormat="1" x14ac:dyDescent="0.4"/>
    <row r="386" s="3" customFormat="1" x14ac:dyDescent="0.4"/>
    <row r="387" s="3" customFormat="1" x14ac:dyDescent="0.4"/>
    <row r="388" s="3" customFormat="1" x14ac:dyDescent="0.4"/>
    <row r="389" s="3" customFormat="1" x14ac:dyDescent="0.4"/>
    <row r="390" s="3" customFormat="1" x14ac:dyDescent="0.4"/>
    <row r="391" s="3" customFormat="1" x14ac:dyDescent="0.4"/>
    <row r="392" s="3" customFormat="1" x14ac:dyDescent="0.4"/>
    <row r="393" s="3" customFormat="1" x14ac:dyDescent="0.4"/>
    <row r="394" s="3" customFormat="1" x14ac:dyDescent="0.4"/>
    <row r="395" s="3" customFormat="1" x14ac:dyDescent="0.4"/>
    <row r="396" s="3" customFormat="1" x14ac:dyDescent="0.4"/>
    <row r="397" s="3" customFormat="1" x14ac:dyDescent="0.4"/>
    <row r="398" s="3" customFormat="1" x14ac:dyDescent="0.4"/>
    <row r="399" s="3" customFormat="1" x14ac:dyDescent="0.4"/>
    <row r="400" s="3" customFormat="1" x14ac:dyDescent="0.4"/>
    <row r="401" s="3" customFormat="1" x14ac:dyDescent="0.4"/>
    <row r="402" s="3" customFormat="1" x14ac:dyDescent="0.4"/>
    <row r="403" s="3" customFormat="1" x14ac:dyDescent="0.4"/>
    <row r="404" s="3" customFormat="1" x14ac:dyDescent="0.4"/>
    <row r="405" s="3" customFormat="1" x14ac:dyDescent="0.4"/>
    <row r="406" s="3" customFormat="1" x14ac:dyDescent="0.4"/>
    <row r="407" s="3" customFormat="1" x14ac:dyDescent="0.4"/>
    <row r="408" s="3" customFormat="1" x14ac:dyDescent="0.4"/>
    <row r="409" s="3" customFormat="1" x14ac:dyDescent="0.4"/>
    <row r="410" s="3" customFormat="1" x14ac:dyDescent="0.4"/>
    <row r="411" s="3" customFormat="1" x14ac:dyDescent="0.4"/>
    <row r="412" s="3" customFormat="1" x14ac:dyDescent="0.4"/>
    <row r="413" s="3" customFormat="1" x14ac:dyDescent="0.4"/>
    <row r="414" s="3" customFormat="1" x14ac:dyDescent="0.4"/>
    <row r="415" s="3" customFormat="1" x14ac:dyDescent="0.4"/>
    <row r="416" s="3" customFormat="1" x14ac:dyDescent="0.4"/>
    <row r="417" s="3" customFormat="1" x14ac:dyDescent="0.4"/>
    <row r="418" s="3" customFormat="1" x14ac:dyDescent="0.4"/>
    <row r="419" s="3" customFormat="1" x14ac:dyDescent="0.4"/>
    <row r="420" s="3" customFormat="1" x14ac:dyDescent="0.4"/>
    <row r="421" s="3" customFormat="1" x14ac:dyDescent="0.4"/>
    <row r="422" s="3" customFormat="1" x14ac:dyDescent="0.4"/>
    <row r="423" s="3" customFormat="1" x14ac:dyDescent="0.4"/>
    <row r="424" s="3" customFormat="1" x14ac:dyDescent="0.4"/>
    <row r="425" s="3" customFormat="1" x14ac:dyDescent="0.4"/>
    <row r="426" s="3" customFormat="1" x14ac:dyDescent="0.4"/>
    <row r="427" s="3" customFormat="1" x14ac:dyDescent="0.4"/>
    <row r="428" s="3" customFormat="1" x14ac:dyDescent="0.4"/>
    <row r="429" s="3" customFormat="1" x14ac:dyDescent="0.4"/>
    <row r="430" s="3" customFormat="1" x14ac:dyDescent="0.4"/>
    <row r="431" s="3" customFormat="1" x14ac:dyDescent="0.4"/>
    <row r="432" s="3" customFormat="1" x14ac:dyDescent="0.4"/>
    <row r="433" s="3" customFormat="1" x14ac:dyDescent="0.4"/>
    <row r="434" s="3" customFormat="1" x14ac:dyDescent="0.4"/>
    <row r="435" s="3" customFormat="1" x14ac:dyDescent="0.4"/>
    <row r="436" s="3" customFormat="1" x14ac:dyDescent="0.4"/>
    <row r="437" s="3" customFormat="1" x14ac:dyDescent="0.4"/>
    <row r="438" s="3" customFormat="1" x14ac:dyDescent="0.4"/>
    <row r="439" s="3" customFormat="1" x14ac:dyDescent="0.4"/>
    <row r="440" s="3" customFormat="1" x14ac:dyDescent="0.4"/>
    <row r="441" s="3" customFormat="1" x14ac:dyDescent="0.4"/>
    <row r="442" s="3" customFormat="1" x14ac:dyDescent="0.4"/>
    <row r="443" s="3" customFormat="1" x14ac:dyDescent="0.4"/>
    <row r="444" s="3" customFormat="1" x14ac:dyDescent="0.4"/>
    <row r="445" s="3" customFormat="1" x14ac:dyDescent="0.4"/>
    <row r="446" s="3" customFormat="1" x14ac:dyDescent="0.4"/>
    <row r="447" s="3" customFormat="1" x14ac:dyDescent="0.4"/>
    <row r="448" s="3" customFormat="1" x14ac:dyDescent="0.4"/>
    <row r="449" s="3" customFormat="1" x14ac:dyDescent="0.4"/>
    <row r="450" s="3" customFormat="1" x14ac:dyDescent="0.4"/>
    <row r="451" s="3" customFormat="1" x14ac:dyDescent="0.4"/>
    <row r="452" s="3" customFormat="1" x14ac:dyDescent="0.4"/>
    <row r="453" s="3" customFormat="1" x14ac:dyDescent="0.4"/>
    <row r="454" s="3" customFormat="1" x14ac:dyDescent="0.4"/>
    <row r="455" s="3" customFormat="1" x14ac:dyDescent="0.4"/>
    <row r="456" s="3" customFormat="1" x14ac:dyDescent="0.4"/>
    <row r="457" s="3" customFormat="1" x14ac:dyDescent="0.4"/>
    <row r="458" s="3" customFormat="1" x14ac:dyDescent="0.4"/>
    <row r="459" s="3" customFormat="1" x14ac:dyDescent="0.4"/>
    <row r="460" s="3" customFormat="1" x14ac:dyDescent="0.4"/>
    <row r="461" s="3" customFormat="1" x14ac:dyDescent="0.4"/>
    <row r="462" s="3" customFormat="1" x14ac:dyDescent="0.4"/>
    <row r="463" s="3" customFormat="1" x14ac:dyDescent="0.4"/>
    <row r="464" s="3" customFormat="1" x14ac:dyDescent="0.4"/>
    <row r="465" s="3" customFormat="1" x14ac:dyDescent="0.4"/>
    <row r="466" s="3" customFormat="1" x14ac:dyDescent="0.4"/>
    <row r="467" s="3" customFormat="1" x14ac:dyDescent="0.4"/>
    <row r="468" s="3" customFormat="1" x14ac:dyDescent="0.4"/>
    <row r="469" s="3" customFormat="1" x14ac:dyDescent="0.4"/>
    <row r="470" s="3" customFormat="1" x14ac:dyDescent="0.4"/>
    <row r="471" s="3" customFormat="1" x14ac:dyDescent="0.4"/>
    <row r="472" s="3" customFormat="1" x14ac:dyDescent="0.4"/>
    <row r="473" s="3" customFormat="1" x14ac:dyDescent="0.4"/>
    <row r="474" s="3" customFormat="1" x14ac:dyDescent="0.4"/>
    <row r="475" s="3" customFormat="1" x14ac:dyDescent="0.4"/>
    <row r="476" s="3" customFormat="1" x14ac:dyDescent="0.4"/>
    <row r="477" s="3" customFormat="1" x14ac:dyDescent="0.4"/>
    <row r="478" s="3" customFormat="1" x14ac:dyDescent="0.4"/>
    <row r="479" s="3" customFormat="1" x14ac:dyDescent="0.4"/>
    <row r="480" s="3" customFormat="1" x14ac:dyDescent="0.4"/>
    <row r="481" s="3" customFormat="1" x14ac:dyDescent="0.4"/>
    <row r="482" s="3" customFormat="1" x14ac:dyDescent="0.4"/>
    <row r="483" s="3" customFormat="1" x14ac:dyDescent="0.4"/>
    <row r="484" s="3" customFormat="1" x14ac:dyDescent="0.4"/>
    <row r="485" s="3" customFormat="1" x14ac:dyDescent="0.4"/>
    <row r="486" s="3" customFormat="1" x14ac:dyDescent="0.4"/>
    <row r="487" s="3" customFormat="1" x14ac:dyDescent="0.4"/>
    <row r="488" s="3" customFormat="1" x14ac:dyDescent="0.4"/>
    <row r="489" s="3" customFormat="1" x14ac:dyDescent="0.4"/>
    <row r="490" s="3" customFormat="1" x14ac:dyDescent="0.4"/>
    <row r="491" s="3" customFormat="1" x14ac:dyDescent="0.4"/>
    <row r="492" s="3" customFormat="1" x14ac:dyDescent="0.4"/>
    <row r="493" s="3" customFormat="1" x14ac:dyDescent="0.4"/>
    <row r="494" s="3" customFormat="1" x14ac:dyDescent="0.4"/>
    <row r="495" s="3" customFormat="1" x14ac:dyDescent="0.4"/>
    <row r="496" s="3" customFormat="1" x14ac:dyDescent="0.4"/>
    <row r="497" s="3" customFormat="1" x14ac:dyDescent="0.4"/>
    <row r="498" s="3" customFormat="1" x14ac:dyDescent="0.4"/>
    <row r="499" s="3" customFormat="1" x14ac:dyDescent="0.4"/>
    <row r="500" s="3" customFormat="1" x14ac:dyDescent="0.4"/>
    <row r="501" s="3" customFormat="1" x14ac:dyDescent="0.4"/>
    <row r="502" s="3" customFormat="1" x14ac:dyDescent="0.4"/>
    <row r="503" s="3" customFormat="1" x14ac:dyDescent="0.4"/>
    <row r="504" s="3" customFormat="1" x14ac:dyDescent="0.4"/>
    <row r="505" s="3" customFormat="1" x14ac:dyDescent="0.4"/>
    <row r="506" s="3" customFormat="1" x14ac:dyDescent="0.4"/>
    <row r="507" s="3" customFormat="1" x14ac:dyDescent="0.4"/>
    <row r="508" s="3" customFormat="1" x14ac:dyDescent="0.4"/>
    <row r="509" s="3" customFormat="1" x14ac:dyDescent="0.4"/>
    <row r="510" s="3" customFormat="1" x14ac:dyDescent="0.4"/>
    <row r="511" s="3" customFormat="1" x14ac:dyDescent="0.4"/>
    <row r="512" s="3" customFormat="1" x14ac:dyDescent="0.4"/>
    <row r="513" s="3" customFormat="1" x14ac:dyDescent="0.4"/>
    <row r="514" s="3" customFormat="1" x14ac:dyDescent="0.4"/>
    <row r="515" s="3" customFormat="1" x14ac:dyDescent="0.4"/>
    <row r="516" s="3" customFormat="1" x14ac:dyDescent="0.4"/>
    <row r="517" s="3" customFormat="1" x14ac:dyDescent="0.4"/>
    <row r="518" s="3" customFormat="1" x14ac:dyDescent="0.4"/>
    <row r="519" s="3" customFormat="1" x14ac:dyDescent="0.4"/>
    <row r="520" s="3" customFormat="1" x14ac:dyDescent="0.4"/>
    <row r="521" s="3" customFormat="1" x14ac:dyDescent="0.4"/>
    <row r="522" s="3" customFormat="1" x14ac:dyDescent="0.4"/>
    <row r="523" s="3" customFormat="1" x14ac:dyDescent="0.4"/>
    <row r="524" s="3" customFormat="1" x14ac:dyDescent="0.4"/>
    <row r="525" s="3" customFormat="1" x14ac:dyDescent="0.4"/>
    <row r="526" s="3" customFormat="1" x14ac:dyDescent="0.4"/>
    <row r="527" s="3" customFormat="1" x14ac:dyDescent="0.4"/>
    <row r="528" s="3" customFormat="1" x14ac:dyDescent="0.4"/>
    <row r="529" s="3" customFormat="1" x14ac:dyDescent="0.4"/>
    <row r="530" s="3" customFormat="1" x14ac:dyDescent="0.4"/>
    <row r="531" s="3" customFormat="1" x14ac:dyDescent="0.4"/>
    <row r="532" s="3" customFormat="1" x14ac:dyDescent="0.4"/>
    <row r="533" s="3" customFormat="1" x14ac:dyDescent="0.4"/>
    <row r="534" s="3" customFormat="1" x14ac:dyDescent="0.4"/>
    <row r="535" s="3" customFormat="1" x14ac:dyDescent="0.4"/>
    <row r="536" s="3" customFormat="1" x14ac:dyDescent="0.4"/>
    <row r="537" s="3" customFormat="1" x14ac:dyDescent="0.4"/>
    <row r="538" s="3" customFormat="1" x14ac:dyDescent="0.4"/>
    <row r="539" s="3" customFormat="1" x14ac:dyDescent="0.4"/>
    <row r="540" s="3" customFormat="1" x14ac:dyDescent="0.4"/>
    <row r="541" s="3" customFormat="1" x14ac:dyDescent="0.4"/>
    <row r="542" s="3" customFormat="1" x14ac:dyDescent="0.4"/>
    <row r="543" s="3" customFormat="1" x14ac:dyDescent="0.4"/>
    <row r="544" s="3" customFormat="1" x14ac:dyDescent="0.4"/>
    <row r="545" s="3" customFormat="1" x14ac:dyDescent="0.4"/>
    <row r="546" s="3" customFormat="1" x14ac:dyDescent="0.4"/>
    <row r="547" s="3" customFormat="1" x14ac:dyDescent="0.4"/>
    <row r="548" s="3" customFormat="1" x14ac:dyDescent="0.4"/>
    <row r="549" s="3" customFormat="1" x14ac:dyDescent="0.4"/>
    <row r="550" s="3" customFormat="1" x14ac:dyDescent="0.4"/>
    <row r="551" s="3" customFormat="1" x14ac:dyDescent="0.4"/>
    <row r="552" s="3" customFormat="1" x14ac:dyDescent="0.4"/>
    <row r="553" s="3" customFormat="1" x14ac:dyDescent="0.4"/>
    <row r="554" s="3" customFormat="1" x14ac:dyDescent="0.4"/>
    <row r="555" s="3" customFormat="1" x14ac:dyDescent="0.4"/>
    <row r="556" s="3" customFormat="1" x14ac:dyDescent="0.4"/>
    <row r="557" s="3" customFormat="1" x14ac:dyDescent="0.4"/>
    <row r="558" s="3" customFormat="1" x14ac:dyDescent="0.4"/>
    <row r="559" s="3" customFormat="1" x14ac:dyDescent="0.4"/>
    <row r="560" s="3" customFormat="1" x14ac:dyDescent="0.4"/>
    <row r="561" s="3" customFormat="1" x14ac:dyDescent="0.4"/>
    <row r="562" s="3" customFormat="1" x14ac:dyDescent="0.4"/>
    <row r="563" s="3" customFormat="1" x14ac:dyDescent="0.4"/>
    <row r="564" s="3" customFormat="1" x14ac:dyDescent="0.4"/>
    <row r="565" s="3" customFormat="1" x14ac:dyDescent="0.4"/>
    <row r="566" s="3" customFormat="1" x14ac:dyDescent="0.4"/>
    <row r="567" s="3" customFormat="1" x14ac:dyDescent="0.4"/>
    <row r="568" s="3" customFormat="1" x14ac:dyDescent="0.4"/>
    <row r="569" s="3" customFormat="1" x14ac:dyDescent="0.4"/>
    <row r="570" s="3" customFormat="1" x14ac:dyDescent="0.4"/>
    <row r="571" s="3" customFormat="1" x14ac:dyDescent="0.4"/>
    <row r="572" s="3" customFormat="1" x14ac:dyDescent="0.4"/>
    <row r="573" s="3" customFormat="1" x14ac:dyDescent="0.4"/>
    <row r="574" s="3" customFormat="1" x14ac:dyDescent="0.4"/>
    <row r="575" s="3" customFormat="1" x14ac:dyDescent="0.4"/>
    <row r="576" s="3" customFormat="1" x14ac:dyDescent="0.4"/>
    <row r="577" s="3" customFormat="1" x14ac:dyDescent="0.4"/>
    <row r="578" s="3" customFormat="1" x14ac:dyDescent="0.4"/>
    <row r="579" s="3" customFormat="1" x14ac:dyDescent="0.4"/>
    <row r="580" s="3" customFormat="1" x14ac:dyDescent="0.4"/>
    <row r="581" s="3" customFormat="1" x14ac:dyDescent="0.4"/>
    <row r="582" s="3" customFormat="1" x14ac:dyDescent="0.4"/>
    <row r="583" s="3" customFormat="1" x14ac:dyDescent="0.4"/>
    <row r="584" s="3" customFormat="1" x14ac:dyDescent="0.4"/>
    <row r="585" s="3" customFormat="1" x14ac:dyDescent="0.4"/>
    <row r="586" s="3" customFormat="1" x14ac:dyDescent="0.4"/>
    <row r="587" s="3" customFormat="1" x14ac:dyDescent="0.4"/>
    <row r="588" s="3" customFormat="1" x14ac:dyDescent="0.4"/>
    <row r="589" s="3" customFormat="1" x14ac:dyDescent="0.4"/>
    <row r="590" s="3" customFormat="1" x14ac:dyDescent="0.4"/>
    <row r="591" s="3" customFormat="1" x14ac:dyDescent="0.4"/>
    <row r="592" s="3" customFormat="1" x14ac:dyDescent="0.4"/>
    <row r="593" s="3" customFormat="1" x14ac:dyDescent="0.4"/>
    <row r="594" s="3" customFormat="1" x14ac:dyDescent="0.4"/>
    <row r="595" s="3" customFormat="1" x14ac:dyDescent="0.4"/>
    <row r="596" s="3" customFormat="1" x14ac:dyDescent="0.4"/>
    <row r="597" s="3" customFormat="1" x14ac:dyDescent="0.4"/>
    <row r="598" s="3" customFormat="1" x14ac:dyDescent="0.4"/>
    <row r="599" s="3" customFormat="1" x14ac:dyDescent="0.4"/>
    <row r="600" s="3" customFormat="1" x14ac:dyDescent="0.4"/>
    <row r="601" s="3" customFormat="1" x14ac:dyDescent="0.4"/>
    <row r="602" s="3" customFormat="1" x14ac:dyDescent="0.4"/>
    <row r="603" s="3" customFormat="1" x14ac:dyDescent="0.4"/>
    <row r="604" s="3" customFormat="1" x14ac:dyDescent="0.4"/>
    <row r="605" s="3" customFormat="1" x14ac:dyDescent="0.4"/>
    <row r="606" s="3" customFormat="1" x14ac:dyDescent="0.4"/>
    <row r="607" s="3" customFormat="1" x14ac:dyDescent="0.4"/>
    <row r="608" s="3" customFormat="1" x14ac:dyDescent="0.4"/>
    <row r="609" s="3" customFormat="1" x14ac:dyDescent="0.4"/>
    <row r="610" s="3" customFormat="1" x14ac:dyDescent="0.4"/>
    <row r="611" s="3" customFormat="1" x14ac:dyDescent="0.4"/>
    <row r="612" s="3" customFormat="1" x14ac:dyDescent="0.4"/>
    <row r="613" s="3" customFormat="1" x14ac:dyDescent="0.4"/>
    <row r="614" s="3" customFormat="1" x14ac:dyDescent="0.4"/>
    <row r="615" s="3" customFormat="1" x14ac:dyDescent="0.4"/>
    <row r="616" s="3" customFormat="1" x14ac:dyDescent="0.4"/>
    <row r="617" s="3" customFormat="1" x14ac:dyDescent="0.4"/>
    <row r="618" s="3" customFormat="1" x14ac:dyDescent="0.4"/>
    <row r="619" s="3" customFormat="1" x14ac:dyDescent="0.4"/>
    <row r="620" s="3" customFormat="1" x14ac:dyDescent="0.4"/>
    <row r="621" s="3" customFormat="1" x14ac:dyDescent="0.4"/>
    <row r="622" s="3" customFormat="1" x14ac:dyDescent="0.4"/>
    <row r="623" s="3" customFormat="1" x14ac:dyDescent="0.4"/>
    <row r="624" s="3" customFormat="1" x14ac:dyDescent="0.4"/>
    <row r="625" s="3" customFormat="1" x14ac:dyDescent="0.4"/>
    <row r="626" s="3" customFormat="1" x14ac:dyDescent="0.4"/>
    <row r="627" s="3" customFormat="1" x14ac:dyDescent="0.4"/>
    <row r="628" s="3" customFormat="1" x14ac:dyDescent="0.4"/>
    <row r="629" s="3" customFormat="1" x14ac:dyDescent="0.4"/>
    <row r="630" s="3" customFormat="1" x14ac:dyDescent="0.4"/>
    <row r="631" s="3" customFormat="1" x14ac:dyDescent="0.4"/>
    <row r="632" s="3" customFormat="1" x14ac:dyDescent="0.4"/>
    <row r="633" s="3" customFormat="1" x14ac:dyDescent="0.4"/>
    <row r="634" s="3" customFormat="1" x14ac:dyDescent="0.4"/>
    <row r="635" s="3" customFormat="1" x14ac:dyDescent="0.4"/>
    <row r="636" s="3" customFormat="1" x14ac:dyDescent="0.4"/>
    <row r="637" s="3" customFormat="1" x14ac:dyDescent="0.4"/>
    <row r="638" s="3" customFormat="1" x14ac:dyDescent="0.4"/>
    <row r="639" s="3" customFormat="1" x14ac:dyDescent="0.4"/>
    <row r="640" s="3" customFormat="1" x14ac:dyDescent="0.4"/>
    <row r="641" s="3" customFormat="1" x14ac:dyDescent="0.4"/>
    <row r="642" s="3" customFormat="1" x14ac:dyDescent="0.4"/>
    <row r="643" s="3" customFormat="1" x14ac:dyDescent="0.4"/>
    <row r="644" s="3" customFormat="1" x14ac:dyDescent="0.4"/>
    <row r="645" s="3" customFormat="1" x14ac:dyDescent="0.4"/>
    <row r="646" s="3" customFormat="1" x14ac:dyDescent="0.4"/>
    <row r="647" s="3" customFormat="1" x14ac:dyDescent="0.4"/>
    <row r="648" s="3" customFormat="1" x14ac:dyDescent="0.4"/>
    <row r="649" s="3" customFormat="1" x14ac:dyDescent="0.4"/>
    <row r="650" s="3" customFormat="1" x14ac:dyDescent="0.4"/>
    <row r="651" s="3" customFormat="1" x14ac:dyDescent="0.4"/>
    <row r="652" s="3" customFormat="1" x14ac:dyDescent="0.4"/>
    <row r="653" s="3" customFormat="1" x14ac:dyDescent="0.4"/>
    <row r="654" s="3" customFormat="1" x14ac:dyDescent="0.4"/>
    <row r="655" s="3" customFormat="1" x14ac:dyDescent="0.4"/>
    <row r="656" s="3" customFormat="1" x14ac:dyDescent="0.4"/>
    <row r="657" s="3" customFormat="1" x14ac:dyDescent="0.4"/>
    <row r="658" s="3" customFormat="1" x14ac:dyDescent="0.4"/>
    <row r="659" s="3" customFormat="1" x14ac:dyDescent="0.4"/>
    <row r="660" s="3" customFormat="1" x14ac:dyDescent="0.4"/>
    <row r="661" s="3" customFormat="1" x14ac:dyDescent="0.4"/>
    <row r="662" s="3" customFormat="1" x14ac:dyDescent="0.4"/>
    <row r="663" s="3" customFormat="1" x14ac:dyDescent="0.4"/>
    <row r="664" s="3" customFormat="1" x14ac:dyDescent="0.4"/>
    <row r="665" s="3" customFormat="1" x14ac:dyDescent="0.4"/>
    <row r="666" s="3" customFormat="1" x14ac:dyDescent="0.4"/>
    <row r="667" s="3" customFormat="1" x14ac:dyDescent="0.4"/>
    <row r="668" s="3" customFormat="1" x14ac:dyDescent="0.4"/>
    <row r="669" s="3" customFormat="1" x14ac:dyDescent="0.4"/>
    <row r="670" s="3" customFormat="1" x14ac:dyDescent="0.4"/>
    <row r="671" s="3" customFormat="1" x14ac:dyDescent="0.4"/>
    <row r="672" s="3" customFormat="1" x14ac:dyDescent="0.4"/>
    <row r="673" s="3" customFormat="1" x14ac:dyDescent="0.4"/>
    <row r="674" s="3" customFormat="1" x14ac:dyDescent="0.4"/>
    <row r="675" s="3" customFormat="1" x14ac:dyDescent="0.4"/>
    <row r="676" s="3" customFormat="1" x14ac:dyDescent="0.4"/>
    <row r="677" s="3" customFormat="1" x14ac:dyDescent="0.4"/>
    <row r="678" s="3" customFormat="1" x14ac:dyDescent="0.4"/>
    <row r="679" s="3" customFormat="1" x14ac:dyDescent="0.4"/>
    <row r="680" s="3" customFormat="1" x14ac:dyDescent="0.4"/>
    <row r="681" s="3" customFormat="1" x14ac:dyDescent="0.4"/>
    <row r="682" s="3" customFormat="1" x14ac:dyDescent="0.4"/>
    <row r="683" s="3" customFormat="1" x14ac:dyDescent="0.4"/>
    <row r="684" s="3" customFormat="1" x14ac:dyDescent="0.4"/>
    <row r="685" s="3" customFormat="1" x14ac:dyDescent="0.4"/>
    <row r="686" s="3" customFormat="1" x14ac:dyDescent="0.4"/>
    <row r="687" s="3" customFormat="1" x14ac:dyDescent="0.4"/>
    <row r="688" s="3" customFormat="1" x14ac:dyDescent="0.4"/>
    <row r="689" s="3" customFormat="1" x14ac:dyDescent="0.4"/>
    <row r="690" s="3" customFormat="1" x14ac:dyDescent="0.4"/>
    <row r="691" s="3" customFormat="1" x14ac:dyDescent="0.4"/>
    <row r="692" s="3" customFormat="1" x14ac:dyDescent="0.4"/>
    <row r="693" s="3" customFormat="1" x14ac:dyDescent="0.4"/>
    <row r="694" s="3" customFormat="1" x14ac:dyDescent="0.4"/>
    <row r="695" s="3" customFormat="1" x14ac:dyDescent="0.4"/>
    <row r="696" s="3" customFormat="1" x14ac:dyDescent="0.4"/>
    <row r="697" s="3" customFormat="1" x14ac:dyDescent="0.4"/>
    <row r="698" s="3" customFormat="1" x14ac:dyDescent="0.4"/>
    <row r="699" s="3" customFormat="1" x14ac:dyDescent="0.4"/>
    <row r="700" s="3" customFormat="1" x14ac:dyDescent="0.4"/>
    <row r="701" s="3" customFormat="1" x14ac:dyDescent="0.4"/>
    <row r="702" s="3" customFormat="1" x14ac:dyDescent="0.4"/>
    <row r="703" s="3" customFormat="1" x14ac:dyDescent="0.4"/>
    <row r="704" s="3" customFormat="1" x14ac:dyDescent="0.4"/>
    <row r="705" s="3" customFormat="1" x14ac:dyDescent="0.4"/>
    <row r="706" s="3" customFormat="1" x14ac:dyDescent="0.4"/>
    <row r="707" s="3" customFormat="1" x14ac:dyDescent="0.4"/>
    <row r="708" s="3" customFormat="1" x14ac:dyDescent="0.4"/>
    <row r="709" s="3" customFormat="1" x14ac:dyDescent="0.4"/>
    <row r="710" s="3" customFormat="1" x14ac:dyDescent="0.4"/>
    <row r="711" s="3" customFormat="1" x14ac:dyDescent="0.4"/>
    <row r="712" s="3" customFormat="1" x14ac:dyDescent="0.4"/>
    <row r="713" s="3" customFormat="1" x14ac:dyDescent="0.4"/>
    <row r="714" s="3" customFormat="1" x14ac:dyDescent="0.4"/>
    <row r="715" s="3" customFormat="1" x14ac:dyDescent="0.4"/>
    <row r="716" s="3" customFormat="1" x14ac:dyDescent="0.4"/>
    <row r="717" s="3" customFormat="1" x14ac:dyDescent="0.4"/>
    <row r="718" s="3" customFormat="1" x14ac:dyDescent="0.4"/>
    <row r="719" s="3" customFormat="1" x14ac:dyDescent="0.4"/>
    <row r="720" s="3" customFormat="1" x14ac:dyDescent="0.4"/>
    <row r="721" s="3" customFormat="1" x14ac:dyDescent="0.4"/>
    <row r="722" s="3" customFormat="1" x14ac:dyDescent="0.4"/>
    <row r="723" s="3" customFormat="1" x14ac:dyDescent="0.4"/>
    <row r="724" s="3" customFormat="1" x14ac:dyDescent="0.4"/>
    <row r="725" s="3" customFormat="1" x14ac:dyDescent="0.4"/>
    <row r="726" s="3" customFormat="1" x14ac:dyDescent="0.4"/>
    <row r="727" s="3" customFormat="1" x14ac:dyDescent="0.4"/>
    <row r="728" s="3" customFormat="1" x14ac:dyDescent="0.4"/>
    <row r="729" s="3" customFormat="1" x14ac:dyDescent="0.4"/>
    <row r="730" s="3" customFormat="1" x14ac:dyDescent="0.4"/>
    <row r="731" s="3" customFormat="1" x14ac:dyDescent="0.4"/>
    <row r="732" s="3" customFormat="1" x14ac:dyDescent="0.4"/>
    <row r="733" s="3" customFormat="1" x14ac:dyDescent="0.4"/>
    <row r="734" s="3" customFormat="1" x14ac:dyDescent="0.4"/>
    <row r="735" s="3" customFormat="1" x14ac:dyDescent="0.4"/>
    <row r="736" s="3" customFormat="1" x14ac:dyDescent="0.4"/>
    <row r="737" s="3" customFormat="1" x14ac:dyDescent="0.4"/>
    <row r="738" s="3" customFormat="1" x14ac:dyDescent="0.4"/>
    <row r="739" s="3" customFormat="1" x14ac:dyDescent="0.4"/>
    <row r="740" s="3" customFormat="1" x14ac:dyDescent="0.4"/>
    <row r="741" s="3" customFormat="1" x14ac:dyDescent="0.4"/>
    <row r="742" s="3" customFormat="1" x14ac:dyDescent="0.4"/>
    <row r="743" s="3" customFormat="1" x14ac:dyDescent="0.4"/>
    <row r="744" s="3" customFormat="1" x14ac:dyDescent="0.4"/>
    <row r="745" s="3" customFormat="1" x14ac:dyDescent="0.4"/>
    <row r="746" s="3" customFormat="1" x14ac:dyDescent="0.4"/>
    <row r="747" s="3" customFormat="1" x14ac:dyDescent="0.4"/>
    <row r="748" s="3" customFormat="1" x14ac:dyDescent="0.4"/>
    <row r="749" s="3" customFormat="1" x14ac:dyDescent="0.4"/>
    <row r="750" s="3" customFormat="1" x14ac:dyDescent="0.4"/>
    <row r="751" s="3" customFormat="1" x14ac:dyDescent="0.4"/>
    <row r="752" s="3" customFormat="1" x14ac:dyDescent="0.4"/>
    <row r="753" s="3" customFormat="1" x14ac:dyDescent="0.4"/>
    <row r="754" s="3" customFormat="1" x14ac:dyDescent="0.4"/>
    <row r="755" s="3" customFormat="1" x14ac:dyDescent="0.4"/>
    <row r="756" s="3" customFormat="1" x14ac:dyDescent="0.4"/>
    <row r="757" s="3" customFormat="1" x14ac:dyDescent="0.4"/>
    <row r="758" s="3" customFormat="1" x14ac:dyDescent="0.4"/>
    <row r="759" s="3" customFormat="1" x14ac:dyDescent="0.4"/>
    <row r="760" s="3" customFormat="1" x14ac:dyDescent="0.4"/>
    <row r="761" s="3" customFormat="1" x14ac:dyDescent="0.4"/>
    <row r="762" s="3" customFormat="1" x14ac:dyDescent="0.4"/>
    <row r="763" s="3" customFormat="1" x14ac:dyDescent="0.4"/>
    <row r="764" s="3" customFormat="1" x14ac:dyDescent="0.4"/>
    <row r="765" s="3" customFormat="1" x14ac:dyDescent="0.4"/>
    <row r="766" s="3" customFormat="1" x14ac:dyDescent="0.4"/>
    <row r="767" s="3" customFormat="1" x14ac:dyDescent="0.4"/>
    <row r="768" s="3" customFormat="1" x14ac:dyDescent="0.4"/>
    <row r="769" s="3" customFormat="1" x14ac:dyDescent="0.4"/>
    <row r="770" s="3" customFormat="1" x14ac:dyDescent="0.4"/>
    <row r="771" s="3" customFormat="1" x14ac:dyDescent="0.4"/>
    <row r="772" s="3" customFormat="1" x14ac:dyDescent="0.4"/>
    <row r="773" s="3" customFormat="1" x14ac:dyDescent="0.4"/>
    <row r="774" s="3" customFormat="1" x14ac:dyDescent="0.4"/>
    <row r="775" s="3" customFormat="1" x14ac:dyDescent="0.4"/>
    <row r="776" s="3" customFormat="1" x14ac:dyDescent="0.4"/>
    <row r="777" s="3" customFormat="1" x14ac:dyDescent="0.4"/>
    <row r="778" s="3" customFormat="1" x14ac:dyDescent="0.4"/>
    <row r="779" s="3" customFormat="1" x14ac:dyDescent="0.4"/>
    <row r="780" s="3" customFormat="1" x14ac:dyDescent="0.4"/>
    <row r="781" s="3" customFormat="1" x14ac:dyDescent="0.4"/>
    <row r="782" s="3" customFormat="1" x14ac:dyDescent="0.4"/>
    <row r="783" s="3" customFormat="1" x14ac:dyDescent="0.4"/>
    <row r="784" s="3" customFormat="1" x14ac:dyDescent="0.4"/>
    <row r="785" s="3" customFormat="1" x14ac:dyDescent="0.4"/>
    <row r="786" s="3" customFormat="1" x14ac:dyDescent="0.4"/>
    <row r="787" s="3" customFormat="1" x14ac:dyDescent="0.4"/>
    <row r="788" s="3" customFormat="1" x14ac:dyDescent="0.4"/>
    <row r="789" s="3" customFormat="1" x14ac:dyDescent="0.4"/>
    <row r="790" s="3" customFormat="1" x14ac:dyDescent="0.4"/>
    <row r="791" s="3" customFormat="1" x14ac:dyDescent="0.4"/>
    <row r="792" s="3" customFormat="1" x14ac:dyDescent="0.4"/>
    <row r="793" s="3" customFormat="1" x14ac:dyDescent="0.4"/>
    <row r="794" s="3" customFormat="1" x14ac:dyDescent="0.4"/>
    <row r="795" s="3" customFormat="1" x14ac:dyDescent="0.4"/>
    <row r="796" s="3" customFormat="1" x14ac:dyDescent="0.4"/>
  </sheetData>
  <sheetProtection algorithmName="SHA-512" hashValue="z+gO+py2bivHaUql3vS50xL0hYTWXfa42W98xOhLGCCq24lJZQpmt3Jhokh7a0p/6OZki1yMBsZktOcGw9PA+w==" saltValue="ebczvyZbTFJ/S8TGdqtUVw==" spinCount="100000" sheet="1" objects="1" scenarios="1"/>
  <mergeCells count="10">
    <mergeCell ref="A1:M5"/>
    <mergeCell ref="T10:V10"/>
    <mergeCell ref="W10:Y10"/>
    <mergeCell ref="Z10:AB10"/>
    <mergeCell ref="AC10:AE10"/>
    <mergeCell ref="E10:G10"/>
    <mergeCell ref="H10:J10"/>
    <mergeCell ref="K10:M10"/>
    <mergeCell ref="N10:P10"/>
    <mergeCell ref="Q10:S10"/>
  </mergeCells>
  <phoneticPr fontId="1" type="noConversion"/>
  <pageMargins left="0.7" right="0.7" top="0.75" bottom="0.75" header="0.3" footer="0.3"/>
  <pageSetup paperSize="9" orientation="portrait" r:id="rId1"/>
  <ignoredErrors>
    <ignoredError sqref="C47:C48 C43:C44 C77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LOTE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Ángel Cerro</dc:creator>
  <cp:lastModifiedBy>Beatriz Sánchez</cp:lastModifiedBy>
  <dcterms:created xsi:type="dcterms:W3CDTF">2024-02-27T17:05:54Z</dcterms:created>
  <dcterms:modified xsi:type="dcterms:W3CDTF">2024-03-22T13:00:46Z</dcterms:modified>
</cp:coreProperties>
</file>