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mc:AlternateContent xmlns:mc="http://schemas.openxmlformats.org/markup-compatibility/2006">
    <mc:Choice Requires="x15">
      <x15ac:absPath xmlns:x15ac="http://schemas.microsoft.com/office/spreadsheetml/2010/11/ac" url="Y:\2024\24-053 Inst de servi eléctricos, fontanería,\3.Pliego y calendario\24 053\"/>
    </mc:Choice>
  </mc:AlternateContent>
  <xr:revisionPtr revIDLastSave="0" documentId="13_ncr:1_{AC67BB72-6A70-4537-90E1-120B19ABEAB2}" xr6:coauthVersionLast="47" xr6:coauthVersionMax="47" xr10:uidLastSave="{00000000-0000-0000-0000-000000000000}"/>
  <bookViews>
    <workbookView xWindow="-108" yWindow="-108" windowWidth="41496" windowHeight="16776" xr2:uid="{00000000-000D-0000-FFFF-FFFF00000000}"/>
  </bookViews>
  <sheets>
    <sheet name="ANEXO IX-B" sheetId="13" r:id="rId1"/>
    <sheet name="Hoja1" sheetId="12" r:id="rId2"/>
  </sheets>
  <definedNames>
    <definedName name="_xlnm._FilterDatabase" localSheetId="0" hidden="1">'ANEXO IX-B'!$A$2:$H$2</definedName>
    <definedName name="_Hlk163566758" localSheetId="0">'ANEXO IX-B'!$F$124</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J3" i="13" l="1"/>
  <c r="J114" i="13"/>
  <c r="H114" i="13"/>
  <c r="J113" i="13"/>
  <c r="H113" i="13"/>
  <c r="J112" i="13"/>
  <c r="H112" i="13"/>
  <c r="J111" i="13"/>
  <c r="H111" i="13"/>
  <c r="J110" i="13"/>
  <c r="H110" i="13"/>
  <c r="J109" i="13"/>
  <c r="H109" i="13"/>
  <c r="J108" i="13"/>
  <c r="H108" i="13"/>
  <c r="J107" i="13"/>
  <c r="H107" i="13"/>
  <c r="J106" i="13"/>
  <c r="H106" i="13"/>
  <c r="J105" i="13"/>
  <c r="H105" i="13"/>
  <c r="J104" i="13"/>
  <c r="H104" i="13"/>
  <c r="J103" i="13"/>
  <c r="H103" i="13"/>
  <c r="J102" i="13"/>
  <c r="H102" i="13"/>
  <c r="J101" i="13"/>
  <c r="H101" i="13"/>
  <c r="J100" i="13"/>
  <c r="H100" i="13"/>
  <c r="J99" i="13"/>
  <c r="H99" i="13"/>
  <c r="J98" i="13"/>
  <c r="H98" i="13"/>
  <c r="J96" i="13"/>
  <c r="H96" i="13"/>
  <c r="J95" i="13"/>
  <c r="H95" i="13"/>
  <c r="J94" i="13"/>
  <c r="H94" i="13"/>
  <c r="J93" i="13"/>
  <c r="H93" i="13"/>
  <c r="J92" i="13"/>
  <c r="H92" i="13"/>
  <c r="J91" i="13"/>
  <c r="H91" i="13"/>
  <c r="J90" i="13"/>
  <c r="H90" i="13"/>
  <c r="J89" i="13"/>
  <c r="H89" i="13"/>
  <c r="J88" i="13"/>
  <c r="H88" i="13"/>
  <c r="J87" i="13"/>
  <c r="H87" i="13"/>
  <c r="J86" i="13"/>
  <c r="H86" i="13"/>
  <c r="J85" i="13"/>
  <c r="H85" i="13"/>
  <c r="J84" i="13"/>
  <c r="H84" i="13"/>
  <c r="J83" i="13"/>
  <c r="H83" i="13"/>
  <c r="J82" i="13"/>
  <c r="H82" i="13"/>
  <c r="J81" i="13"/>
  <c r="H81" i="13"/>
  <c r="J80" i="13"/>
  <c r="H80" i="13"/>
  <c r="J79" i="13"/>
  <c r="H79" i="13"/>
  <c r="J78" i="13"/>
  <c r="H78" i="13"/>
  <c r="J77" i="13"/>
  <c r="H77" i="13"/>
  <c r="J76" i="13"/>
  <c r="H76" i="13"/>
  <c r="J75" i="13"/>
  <c r="H75" i="13"/>
  <c r="J74" i="13"/>
  <c r="H74" i="13"/>
  <c r="J73" i="13"/>
  <c r="H73" i="13"/>
  <c r="J72" i="13"/>
  <c r="H72" i="13"/>
  <c r="J71" i="13"/>
  <c r="H71" i="13"/>
  <c r="H97" i="13" s="1"/>
  <c r="J69" i="13"/>
  <c r="H69" i="13"/>
  <c r="E68" i="13"/>
  <c r="J68" i="13" s="1"/>
  <c r="J67" i="13"/>
  <c r="H67" i="13"/>
  <c r="J66" i="13"/>
  <c r="H66" i="13"/>
  <c r="J65" i="13"/>
  <c r="H65" i="13"/>
  <c r="J64" i="13"/>
  <c r="H64" i="13"/>
  <c r="J63" i="13"/>
  <c r="H63" i="13"/>
  <c r="J62" i="13"/>
  <c r="H62" i="13"/>
  <c r="J61" i="13"/>
  <c r="H61" i="13"/>
  <c r="J60" i="13"/>
  <c r="H60" i="13"/>
  <c r="J59" i="13"/>
  <c r="H59" i="13"/>
  <c r="J58" i="13"/>
  <c r="H58" i="13"/>
  <c r="J57" i="13"/>
  <c r="H57" i="13"/>
  <c r="J56" i="13"/>
  <c r="H56" i="13"/>
  <c r="J55" i="13"/>
  <c r="H55" i="13"/>
  <c r="J54" i="13"/>
  <c r="H54" i="13"/>
  <c r="J53" i="13"/>
  <c r="H53" i="13"/>
  <c r="J52" i="13"/>
  <c r="H52" i="13"/>
  <c r="J51" i="13"/>
  <c r="H51" i="13"/>
  <c r="J50" i="13"/>
  <c r="H50" i="13"/>
  <c r="J49" i="13"/>
  <c r="H49" i="13"/>
  <c r="J48" i="13"/>
  <c r="H48" i="13"/>
  <c r="J47" i="13"/>
  <c r="H47" i="13"/>
  <c r="J46" i="13"/>
  <c r="H46" i="13"/>
  <c r="J45" i="13"/>
  <c r="H45" i="13"/>
  <c r="J44" i="13"/>
  <c r="H44" i="13"/>
  <c r="J43" i="13"/>
  <c r="H43" i="13"/>
  <c r="J42" i="13"/>
  <c r="H42" i="13"/>
  <c r="J41" i="13"/>
  <c r="H41" i="13"/>
  <c r="J40" i="13"/>
  <c r="H40" i="13"/>
  <c r="J39" i="13"/>
  <c r="H39" i="13"/>
  <c r="J38" i="13"/>
  <c r="H38" i="13"/>
  <c r="J37" i="13"/>
  <c r="H37" i="13"/>
  <c r="J36" i="13"/>
  <c r="H36" i="13"/>
  <c r="J35" i="13"/>
  <c r="H35" i="13"/>
  <c r="J34" i="13"/>
  <c r="H34" i="13"/>
  <c r="J33" i="13"/>
  <c r="H33" i="13"/>
  <c r="J32" i="13"/>
  <c r="H32" i="13"/>
  <c r="J31" i="13"/>
  <c r="H31" i="13"/>
  <c r="J30" i="13"/>
  <c r="H30" i="13"/>
  <c r="J29" i="13"/>
  <c r="H29" i="13"/>
  <c r="J28" i="13"/>
  <c r="H28" i="13"/>
  <c r="J27" i="13"/>
  <c r="H27" i="13"/>
  <c r="J26" i="13"/>
  <c r="H26" i="13"/>
  <c r="J25" i="13"/>
  <c r="H25" i="13"/>
  <c r="J24" i="13"/>
  <c r="H24" i="13"/>
  <c r="J23" i="13"/>
  <c r="H23" i="13"/>
  <c r="J22" i="13"/>
  <c r="H22" i="13"/>
  <c r="J21" i="13"/>
  <c r="H21" i="13"/>
  <c r="J20" i="13"/>
  <c r="H20" i="13"/>
  <c r="J18" i="13"/>
  <c r="H18" i="13"/>
  <c r="J17" i="13"/>
  <c r="H17" i="13"/>
  <c r="J16" i="13"/>
  <c r="H16" i="13"/>
  <c r="J15" i="13"/>
  <c r="H15" i="13"/>
  <c r="J14" i="13"/>
  <c r="H14" i="13"/>
  <c r="J13" i="13"/>
  <c r="H13" i="13"/>
  <c r="J12" i="13"/>
  <c r="H12" i="13"/>
  <c r="J11" i="13"/>
  <c r="H11" i="13"/>
  <c r="J10" i="13"/>
  <c r="H10" i="13"/>
  <c r="J9" i="13"/>
  <c r="H9" i="13"/>
  <c r="J8" i="13"/>
  <c r="H8" i="13"/>
  <c r="J7" i="13"/>
  <c r="H7" i="13"/>
  <c r="J6" i="13"/>
  <c r="H6" i="13"/>
  <c r="J5" i="13"/>
  <c r="H5" i="13"/>
  <c r="J4" i="13"/>
  <c r="H4" i="13"/>
  <c r="H3" i="13"/>
  <c r="J19" i="13" l="1"/>
  <c r="J70" i="13"/>
  <c r="J115" i="13"/>
  <c r="J97" i="13"/>
  <c r="H68" i="13"/>
  <c r="H70" i="13" s="1"/>
  <c r="H19" i="13"/>
  <c r="H115" i="13"/>
  <c r="H116" i="13" l="1"/>
  <c r="J116" i="13"/>
</calcChain>
</file>

<file path=xl/sharedStrings.xml><?xml version="1.0" encoding="utf-8"?>
<sst xmlns="http://schemas.openxmlformats.org/spreadsheetml/2006/main" count="458" uniqueCount="319">
  <si>
    <t>Nº</t>
  </si>
  <si>
    <t>SERVICIOS</t>
  </si>
  <si>
    <t>DESCRIPCIÓN</t>
  </si>
  <si>
    <t>01</t>
  </si>
  <si>
    <t>02</t>
  </si>
  <si>
    <t>03</t>
  </si>
  <si>
    <t>04</t>
  </si>
  <si>
    <t>05</t>
  </si>
  <si>
    <t>06</t>
  </si>
  <si>
    <t>07</t>
  </si>
  <si>
    <t>08</t>
  </si>
  <si>
    <t>09</t>
  </si>
  <si>
    <t>10</t>
  </si>
  <si>
    <t>11</t>
  </si>
  <si>
    <t>12</t>
  </si>
  <si>
    <t>13</t>
  </si>
  <si>
    <t>14</t>
  </si>
  <si>
    <t>15</t>
  </si>
  <si>
    <t>16</t>
  </si>
  <si>
    <t>17</t>
  </si>
  <si>
    <t>18</t>
  </si>
  <si>
    <t>19</t>
  </si>
  <si>
    <t>20</t>
  </si>
  <si>
    <t>21</t>
  </si>
  <si>
    <t>22</t>
  </si>
  <si>
    <t>23</t>
  </si>
  <si>
    <t>24</t>
  </si>
  <si>
    <t>25</t>
  </si>
  <si>
    <t>26</t>
  </si>
  <si>
    <t>27</t>
  </si>
  <si>
    <t>28</t>
  </si>
  <si>
    <t>29</t>
  </si>
  <si>
    <t>30</t>
  </si>
  <si>
    <t>31</t>
  </si>
  <si>
    <t>32</t>
  </si>
  <si>
    <t>33</t>
  </si>
  <si>
    <t>34</t>
  </si>
  <si>
    <t>35</t>
  </si>
  <si>
    <t>36</t>
  </si>
  <si>
    <r>
      <t xml:space="preserve">Cambio de ubicación de desconectadores en las blindosbarras de las galerías, </t>
    </r>
    <r>
      <rPr>
        <b/>
        <sz val="10"/>
        <color theme="1"/>
        <rFont val="Calibri"/>
        <family val="2"/>
        <scheme val="minor"/>
      </rPr>
      <t>a partir de 100 A</t>
    </r>
  </si>
  <si>
    <t>TOTAL REPARACIONES</t>
  </si>
  <si>
    <t xml:space="preserve">CUADRO ELECTRICO TRIFASICO DE 35 KW.  + CONECTOR + CERTIFICADO HASTA 35KW (Cuadro propiedad de IFEMA, solo instalación) </t>
  </si>
  <si>
    <t xml:space="preserve">Suministro, instalación, puesta en servicio y posterior desinstalación de caja de derivación de acometida eléctrica para islas de stands. Caja con protección trifásica mag+dif 300 mA de 32 A. </t>
  </si>
  <si>
    <t xml:space="preserve">Suministro, instalación, puesta en servicio y posterior desinstalación de caja de derivación de acometida eléctrica para islas de stands. Caja con protección trifásica mag+dif 300 mA de 63 A. </t>
  </si>
  <si>
    <t>44</t>
  </si>
  <si>
    <t>45</t>
  </si>
  <si>
    <t>46</t>
  </si>
  <si>
    <t>47</t>
  </si>
  <si>
    <t>48</t>
  </si>
  <si>
    <t>49</t>
  </si>
  <si>
    <t>50</t>
  </si>
  <si>
    <t>51</t>
  </si>
  <si>
    <t>52</t>
  </si>
  <si>
    <t>53</t>
  </si>
  <si>
    <t>54</t>
  </si>
  <si>
    <t>55</t>
  </si>
  <si>
    <t>56</t>
  </si>
  <si>
    <t>57</t>
  </si>
  <si>
    <t>58</t>
  </si>
  <si>
    <t>59</t>
  </si>
  <si>
    <t>60</t>
  </si>
  <si>
    <t>65</t>
  </si>
  <si>
    <t>66</t>
  </si>
  <si>
    <t>67</t>
  </si>
  <si>
    <t>68</t>
  </si>
  <si>
    <t>69</t>
  </si>
  <si>
    <t>70</t>
  </si>
  <si>
    <t>71</t>
  </si>
  <si>
    <t>72</t>
  </si>
  <si>
    <t>73</t>
  </si>
  <si>
    <t>74</t>
  </si>
  <si>
    <t>75</t>
  </si>
  <si>
    <t>76</t>
  </si>
  <si>
    <t>77</t>
  </si>
  <si>
    <t>78</t>
  </si>
  <si>
    <t>79</t>
  </si>
  <si>
    <t>80</t>
  </si>
  <si>
    <t>81</t>
  </si>
  <si>
    <t>82</t>
  </si>
  <si>
    <t>83</t>
  </si>
  <si>
    <t>84</t>
  </si>
  <si>
    <t>85</t>
  </si>
  <si>
    <t>86</t>
  </si>
  <si>
    <t>87</t>
  </si>
  <si>
    <t>88</t>
  </si>
  <si>
    <t xml:space="preserve">HORA DE OFICIAL ELECTRICISTA </t>
  </si>
  <si>
    <t xml:space="preserve">HORA DE OFICIAL FONTANERÍA </t>
  </si>
  <si>
    <t>OTRAS REPARACIONES</t>
  </si>
  <si>
    <t>REALIZACIÓN DEL INVENTARIO INICIAL de acometidas de servicio en canaletas</t>
  </si>
  <si>
    <t>REALIZACIÓN DEL INVENTARIO FINAL  de contrato de servicio en canaletas</t>
  </si>
  <si>
    <t>CAMBIO DE SITUACIÓN DE ACOMETIDA ELÉCTRICA EN PABELLÓN</t>
  </si>
  <si>
    <t xml:space="preserve">APERTURA Y CIERRE DE TAPAS DE CANALETAS EN PABELLONES COMPLETOS SACANDO Y METIENDO TODAS LAS ACOMETIDAS DE LAS CANALETAS </t>
  </si>
  <si>
    <r>
      <t xml:space="preserve">Instalación de acometidas nuevas en las canaletas de los pabellones </t>
    </r>
    <r>
      <rPr>
        <b/>
        <sz val="10"/>
        <color theme="1"/>
        <rFont val="Calibri"/>
        <family val="2"/>
        <scheme val="minor"/>
      </rPr>
      <t>(hasta 25 mm2 de sección)</t>
    </r>
    <r>
      <rPr>
        <sz val="10"/>
        <color theme="1"/>
        <rFont val="Calibri"/>
        <family val="2"/>
        <scheme val="minor"/>
      </rPr>
      <t>.</t>
    </r>
  </si>
  <si>
    <r>
      <t xml:space="preserve">Realización de megado de una acometida </t>
    </r>
    <r>
      <rPr>
        <b/>
        <sz val="10"/>
        <color theme="1"/>
        <rFont val="Calibri"/>
        <family val="2"/>
        <scheme val="minor"/>
      </rPr>
      <t>hasta 25 mm2</t>
    </r>
    <r>
      <rPr>
        <sz val="10"/>
        <color theme="1"/>
        <rFont val="Calibri"/>
        <family val="2"/>
        <scheme val="minor"/>
      </rPr>
      <t xml:space="preserve"> en toda su longitud.</t>
    </r>
  </si>
  <si>
    <r>
      <t xml:space="preserve">Realización de megado de una acometida </t>
    </r>
    <r>
      <rPr>
        <b/>
        <sz val="10"/>
        <color theme="1"/>
        <rFont val="Calibri"/>
        <family val="2"/>
        <scheme val="minor"/>
      </rPr>
      <t>a partir de 35 mm2</t>
    </r>
    <r>
      <rPr>
        <sz val="10"/>
        <color theme="1"/>
        <rFont val="Calibri"/>
        <family val="2"/>
        <scheme val="minor"/>
      </rPr>
      <t xml:space="preserve"> en toda su longitud.</t>
    </r>
  </si>
  <si>
    <t>TOTAL SERVICIOS 1</t>
  </si>
  <si>
    <t>TOTAL SERVICIOS 2</t>
  </si>
  <si>
    <t>TOTAL INVENTARIOS</t>
  </si>
  <si>
    <r>
      <t xml:space="preserve">Instalación y conexión de interruptor de 80 kW + conector propiedad de IFEMA en el punto solicitado en un evento </t>
    </r>
    <r>
      <rPr>
        <b/>
        <sz val="10"/>
        <color theme="1"/>
        <rFont val="Calibri"/>
        <family val="2"/>
        <scheme val="minor"/>
      </rPr>
      <t>de 8 a 22 horas de lunes a viernes.</t>
    </r>
  </si>
  <si>
    <r>
      <t xml:space="preserve">Instalación y conexión de cuadro de 9 kW propiedad de IFEMA en el punto solicitado en un evento </t>
    </r>
    <r>
      <rPr>
        <b/>
        <sz val="10"/>
        <color theme="1"/>
        <rFont val="Calibri"/>
        <family val="2"/>
        <scheme val="minor"/>
      </rPr>
      <t>de 8 a 22 horas de lunes a viernes.</t>
    </r>
  </si>
  <si>
    <r>
      <t xml:space="preserve">Instalación y conexión de cuadro de 18 kW propiedad de IFEMA en el punto solicitado en un evento </t>
    </r>
    <r>
      <rPr>
        <b/>
        <sz val="10"/>
        <color theme="1"/>
        <rFont val="Calibri"/>
        <family val="2"/>
        <scheme val="minor"/>
      </rPr>
      <t>de 8 a 22 horas de lunes a viernes.</t>
    </r>
  </si>
  <si>
    <r>
      <t xml:space="preserve">Instalación y conexión de cuadro de 35 kW propiedad de IFEMA en el punto solicitado en un evento </t>
    </r>
    <r>
      <rPr>
        <b/>
        <sz val="10"/>
        <color theme="1"/>
        <rFont val="Calibri"/>
        <family val="2"/>
        <scheme val="minor"/>
      </rPr>
      <t>de 8 a 22 horas de lunes a viernes.</t>
    </r>
  </si>
  <si>
    <r>
      <t xml:space="preserve">Instalación y conexión de cuadro de 3 kW propiedad de IFEMA en el punto solicitado en un evento </t>
    </r>
    <r>
      <rPr>
        <b/>
        <sz val="10"/>
        <color theme="1"/>
        <rFont val="Calibri"/>
        <family val="2"/>
        <scheme val="minor"/>
      </rPr>
      <t>de 8 a 22 horas de lunes a viernes.</t>
    </r>
  </si>
  <si>
    <r>
      <t xml:space="preserve">SUMINISTRO E INSTALACION DE CAJA DE REPARTO DE 32 A. </t>
    </r>
    <r>
      <rPr>
        <b/>
        <sz val="10"/>
        <color theme="1"/>
        <rFont val="Calibri"/>
        <family val="2"/>
        <scheme val="minor"/>
      </rPr>
      <t>de 8 a 22 horas de lunes a viernes.</t>
    </r>
  </si>
  <si>
    <r>
      <t>SUMINISTRO E INSTALACION DE CAJA DE REPARTO DE 63 A.</t>
    </r>
    <r>
      <rPr>
        <b/>
        <sz val="10"/>
        <color theme="1"/>
        <rFont val="Calibri"/>
        <family val="2"/>
        <scheme val="minor"/>
      </rPr>
      <t xml:space="preserve"> de 8 a 22 horas de lunes a viernes.</t>
    </r>
  </si>
  <si>
    <r>
      <t xml:space="preserve">SUMINISTRO E INSTALACION DE CAJA DE REPARTO DE 63 A. </t>
    </r>
    <r>
      <rPr>
        <b/>
        <sz val="10"/>
        <color theme="1"/>
        <rFont val="Calibri"/>
        <family val="2"/>
        <scheme val="minor"/>
      </rPr>
      <t>de 22 a 8 horas, sábados, domingos y festivos.</t>
    </r>
  </si>
  <si>
    <r>
      <t xml:space="preserve">SUMINISTRO E INSTALACION DE CAJA DE REPARTO DE 32 A. </t>
    </r>
    <r>
      <rPr>
        <b/>
        <sz val="10"/>
        <color theme="1"/>
        <rFont val="Calibri"/>
        <family val="2"/>
        <scheme val="minor"/>
      </rPr>
      <t>de 22 a 8 horas, sábados, domingos y festivos.</t>
    </r>
  </si>
  <si>
    <r>
      <t xml:space="preserve">TOMA DE AIRE COMPRIMIDO, </t>
    </r>
    <r>
      <rPr>
        <b/>
        <sz val="10"/>
        <color theme="1"/>
        <rFont val="Calibri"/>
        <family val="2"/>
        <scheme val="minor"/>
      </rPr>
      <t xml:space="preserve"> instalada de 22 a 8 horas, sábados , domingos y festivos. </t>
    </r>
  </si>
  <si>
    <r>
      <t xml:space="preserve">TOMA DE AGUA Y DESAGÜE, </t>
    </r>
    <r>
      <rPr>
        <b/>
        <sz val="10"/>
        <color theme="1"/>
        <rFont val="Calibri"/>
        <family val="2"/>
        <scheme val="minor"/>
      </rPr>
      <t xml:space="preserve">instalada de 22 a 8 horas, sábados , domingos y festivos. </t>
    </r>
  </si>
  <si>
    <r>
      <t>ACOMETIDA ELECTRICA NOCTURNA,</t>
    </r>
    <r>
      <rPr>
        <b/>
        <sz val="10"/>
        <color theme="1"/>
        <rFont val="Calibri"/>
        <family val="2"/>
        <scheme val="minor"/>
      </rPr>
      <t xml:space="preserve"> instalada de 22 a 8 horas, sábados , domingos y festivos. </t>
    </r>
  </si>
  <si>
    <t>Megar las acometidas eléctricas, limpiar las acometidas de agua / desagüe etiquetar documentar meterlas en las canaletas correspondientes y cerrar las tapas.</t>
  </si>
  <si>
    <t>SERVICIOS A EVENTOS 2</t>
  </si>
  <si>
    <t>SERVICIOS A EVENTOS 1</t>
  </si>
  <si>
    <t xml:space="preserve">Levantamiento de tapas de canaletas en pabellón por necesidades varias y posterior cierre, sacando las acometidas existentes para la limpieza de las canaletas. </t>
  </si>
  <si>
    <t>Abrir las tapas de las canaletas de todos los pabellones  sacar todas las acometidas electricas y de agua/desagüe y aire comprimido para reparar.</t>
  </si>
  <si>
    <r>
      <t xml:space="preserve">Instalación y conexión de cuadro de 5 kW propiedad de IFEMA en el punto solicitado en un evento </t>
    </r>
    <r>
      <rPr>
        <b/>
        <sz val="10"/>
        <color theme="1"/>
        <rFont val="Calibri"/>
        <family val="2"/>
        <scheme val="minor"/>
      </rPr>
      <t>de 22 a 8 horas, sábados, domingos y festivos.</t>
    </r>
  </si>
  <si>
    <r>
      <t xml:space="preserve">Instalación y conexión de cuadro de 9 kW propiedad de IFEMA en el punto solicitado en un evento </t>
    </r>
    <r>
      <rPr>
        <b/>
        <sz val="10"/>
        <color theme="1"/>
        <rFont val="Calibri"/>
        <family val="2"/>
        <scheme val="minor"/>
      </rPr>
      <t>de 22 a 8 horas, sábados, domingos y festivos.</t>
    </r>
  </si>
  <si>
    <r>
      <t xml:space="preserve">Instalación y conexión de cuadro de 18 kW propiedad de IFEMA en el punto solicitado en un evento </t>
    </r>
    <r>
      <rPr>
        <b/>
        <sz val="10"/>
        <color theme="1"/>
        <rFont val="Calibri"/>
        <family val="2"/>
        <scheme val="minor"/>
      </rPr>
      <t>de 22 a 8 horas, sábados, domingos y festivos.</t>
    </r>
  </si>
  <si>
    <r>
      <t xml:space="preserve">Instalación y conexión de cuadro de 35 kW propiedad de IFEMA en el punto solicitado en un evento </t>
    </r>
    <r>
      <rPr>
        <b/>
        <sz val="10"/>
        <color theme="1"/>
        <rFont val="Calibri"/>
        <family val="2"/>
        <scheme val="minor"/>
      </rPr>
      <t>de 22 a 8 horas, sábados, domingos y festivos.</t>
    </r>
  </si>
  <si>
    <r>
      <t xml:space="preserve">Instalación y conexión de cuadro de 80 kW propiedad de IFEMA en el punto solicitado en un evento </t>
    </r>
    <r>
      <rPr>
        <b/>
        <sz val="10"/>
        <color theme="1"/>
        <rFont val="Calibri"/>
        <family val="2"/>
        <scheme val="minor"/>
      </rPr>
      <t>de 22 a 8 horas, sábados, domingos y festivos.</t>
    </r>
  </si>
  <si>
    <r>
      <t xml:space="preserve">Instalación y conexión de cuadro de 3 kW propiedad de IFEMA en el punto solicitado en un evento </t>
    </r>
    <r>
      <rPr>
        <b/>
        <sz val="10"/>
        <color theme="1"/>
        <rFont val="Calibri"/>
        <family val="2"/>
        <scheme val="minor"/>
      </rPr>
      <t>de 22 a 8 horas, sábados, domingos y festivos.</t>
    </r>
  </si>
  <si>
    <r>
      <t>Instalación y conexión de cuadro de 35 kW propiedad de IFEMA en el punto solicitado en un evento</t>
    </r>
    <r>
      <rPr>
        <b/>
        <sz val="10"/>
        <color theme="1"/>
        <rFont val="Calibri"/>
        <family val="2"/>
        <scheme val="minor"/>
      </rPr>
      <t xml:space="preserve"> de 22 a 8 horas, sábados, domingos y festivos.</t>
    </r>
  </si>
  <si>
    <t>UND</t>
  </si>
  <si>
    <t>Precio unitario máximo de licitación IVA excluído</t>
  </si>
  <si>
    <t>40</t>
  </si>
  <si>
    <t>41</t>
  </si>
  <si>
    <t>42</t>
  </si>
  <si>
    <t>43</t>
  </si>
  <si>
    <r>
      <rPr>
        <b/>
        <sz val="10"/>
        <color theme="1"/>
        <rFont val="Calibri"/>
        <family val="2"/>
        <scheme val="minor"/>
      </rPr>
      <t xml:space="preserve">Colocación, conexión y desconexión de todos los  cuadros de servicio de un pabellón </t>
    </r>
    <r>
      <rPr>
        <sz val="10"/>
        <color theme="1"/>
        <rFont val="Calibri"/>
        <family val="2"/>
        <scheme val="minor"/>
      </rPr>
      <t>durante los periodos de montaje y desmontaje, así como retirada a almacén. Incluido realización de informe de incidencias si se encuentra en mal estado según formato aprobado por IFEMA.</t>
    </r>
  </si>
  <si>
    <t>PABELLÓN</t>
  </si>
  <si>
    <t>ML</t>
  </si>
  <si>
    <t>TAPA</t>
  </si>
  <si>
    <t>HORA</t>
  </si>
  <si>
    <t>37</t>
  </si>
  <si>
    <t>38</t>
  </si>
  <si>
    <t>39</t>
  </si>
  <si>
    <t>61</t>
  </si>
  <si>
    <t>62</t>
  </si>
  <si>
    <t>63</t>
  </si>
  <si>
    <t>64</t>
  </si>
  <si>
    <t>REALIZACIÓN DEL INVENTARIO anual de acometidas de servicio en canaletas del Pabellón 1</t>
  </si>
  <si>
    <t>Abrir las canaletas sacar las acometidas electricas y de agua / desagüe megar las acometidas eléctricas, limpiar las mangueras de agua /desagüe, etiquetar documentar volver a meterlas en las canletas y  cerrar las tapas.</t>
  </si>
  <si>
    <t>REALIZACIÓN DEL INVENTARIO anual de acometidas de servicio en canaletas del Pabellón 2</t>
  </si>
  <si>
    <t>REALIZACIÓN DEL INVENTARIO anual de acometidas de servicio en canaletas del Pabellón 3</t>
  </si>
  <si>
    <t>REALIZACIÓN DEL INVENTARIO anual de acometidas de servicio en canaletas del Pabellón 4</t>
  </si>
  <si>
    <t>89</t>
  </si>
  <si>
    <t>90</t>
  </si>
  <si>
    <t>REALIZACIÓN DEL INVENTARIO anual de acometidas de servicio en canaletas del Pabellón 5</t>
  </si>
  <si>
    <t>91</t>
  </si>
  <si>
    <t>REALIZACIÓN DEL INVENTARIO anual de acometidas de servicio en canaletas del Pabellón 6</t>
  </si>
  <si>
    <t>REALIZACIÓN DEL INVENTARIO anual de acometidas de servicio en canaletas del Pabellón 7</t>
  </si>
  <si>
    <t>92</t>
  </si>
  <si>
    <t>REALIZACIÓN DEL INVENTARIO anual de acometidas de servicio en canaletas del Pabellón 8</t>
  </si>
  <si>
    <t>93</t>
  </si>
  <si>
    <t>94</t>
  </si>
  <si>
    <t>REALIZACIÓN DEL INVENTARIO anual de acometidas de servicio en canaletas del Pabellón 9</t>
  </si>
  <si>
    <t>REALIZACIÓN DEL INVENTARIO anual de acometidas de servicio en canaletas del Pabellón 5.1</t>
  </si>
  <si>
    <t>95</t>
  </si>
  <si>
    <t>96</t>
  </si>
  <si>
    <t>REALIZACIÓN DEL INVENTARIO anual de acometidas de servicio en canaletas del Pabellón 10</t>
  </si>
  <si>
    <t>REALIZACIÓN DEL INVENTARIO anual de acometidas de servicio en canaletas del Pabellón 12</t>
  </si>
  <si>
    <t>97</t>
  </si>
  <si>
    <t>98</t>
  </si>
  <si>
    <t>REALIZACIÓN DEL INVENTARIO anual de acometidas de servicio en canaletas del Pabellón 14.0</t>
  </si>
  <si>
    <t>REALIZACIÓN DEL INVENTARIO anual de acometidas de servicio en canaletas del Pabellón 14.1</t>
  </si>
  <si>
    <t>99</t>
  </si>
  <si>
    <t>100</t>
  </si>
  <si>
    <t>101</t>
  </si>
  <si>
    <r>
      <rPr>
        <b/>
        <sz val="10"/>
        <color theme="1"/>
        <rFont val="Calibri"/>
        <family val="2"/>
        <scheme val="minor"/>
      </rPr>
      <t>Importe anual fijo</t>
    </r>
    <r>
      <rPr>
        <sz val="10"/>
        <color theme="1"/>
        <rFont val="Calibri"/>
        <family val="2"/>
        <scheme val="minor"/>
      </rPr>
      <t xml:space="preserve"> durante la vigencia inicial del contrato </t>
    </r>
    <r>
      <rPr>
        <b/>
        <sz val="10"/>
        <color theme="1"/>
        <rFont val="Calibri"/>
        <family val="2"/>
        <scheme val="minor"/>
      </rPr>
      <t>para uso a petición de IFEMA no admite baja</t>
    </r>
    <r>
      <rPr>
        <sz val="10"/>
        <color theme="1"/>
        <rFont val="Calibri"/>
        <family val="2"/>
        <scheme val="minor"/>
      </rPr>
      <t xml:space="preserve"> y se dota con 10.000 euros adicionales por cada año de prórroga.</t>
    </r>
  </si>
  <si>
    <t>Elaboración y presentación en Industria de certificado con memoria técnica hasta 50 kW.</t>
  </si>
  <si>
    <r>
      <t xml:space="preserve">Instalación y conexión de cuadro de 5 kW propiedad de IFEMA en el punto solicitado en un evento </t>
    </r>
    <r>
      <rPr>
        <b/>
        <sz val="10"/>
        <color theme="1"/>
        <rFont val="Calibri"/>
        <family val="2"/>
        <scheme val="minor"/>
      </rPr>
      <t>de 8 a 22 horas de lunes a viernes.</t>
    </r>
  </si>
  <si>
    <r>
      <t xml:space="preserve">Instalación y conexión de cuadro de 80 kW propiedad de IFEMA en el punto solicitado en un evento </t>
    </r>
    <r>
      <rPr>
        <b/>
        <sz val="10"/>
        <color theme="1"/>
        <rFont val="Calibri"/>
        <family val="2"/>
        <scheme val="minor"/>
      </rPr>
      <t>de 8 a 22 horas de lunes a viernes.</t>
    </r>
  </si>
  <si>
    <r>
      <t xml:space="preserve">Instalación y conexión de interruptor de 80 kW + conector propiedad de IFEMA en el punto solicitado en un evento </t>
    </r>
    <r>
      <rPr>
        <b/>
        <sz val="10"/>
        <color theme="1"/>
        <rFont val="Calibri"/>
        <family val="2"/>
        <scheme val="minor"/>
      </rPr>
      <t>de 22 a 8 horas, sábados, domingos y festivos.</t>
    </r>
  </si>
  <si>
    <r>
      <t xml:space="preserve">Instalación y conexión de cuadro de 9 kW propiedad de IFEMA en el punto solicitado en un evento </t>
    </r>
    <r>
      <rPr>
        <b/>
        <sz val="10"/>
        <color theme="1"/>
        <rFont val="Calibri"/>
        <family val="2"/>
        <scheme val="minor"/>
      </rPr>
      <t xml:space="preserve"> de 22 a 8 horas, sábados, domingos y festivos.</t>
    </r>
  </si>
  <si>
    <t>Elaboración y presentación en Industria de certificado con proyecto hasta 100 kW.</t>
  </si>
  <si>
    <t>Elaboración y presentación en Industria de certificado con proyecto hasta 150 kW.</t>
  </si>
  <si>
    <t>Elaboración y presentación en Industria de certificado con proyecto hasta 250 kW.</t>
  </si>
  <si>
    <t>Elaboración y presentación en Industria de certificado con proyecto hasta 350 kW.</t>
  </si>
  <si>
    <t>Elaboración y presentación en Industria de certificado con proyecto hasta 500 kW.</t>
  </si>
  <si>
    <t>kW</t>
  </si>
  <si>
    <t>Análisis de incidencias a petición de terceros o atención a eventos de larga duración.</t>
  </si>
  <si>
    <t>Importe por kW adicional a 500 kW.</t>
  </si>
  <si>
    <t>Boletín eléctrico de instalación hasta 3 kW., firmado por técnico competente para presentación a la empresa de inspección.</t>
  </si>
  <si>
    <t>Boletín eléctrico de instalación hasta 5 kW., firmado por técnico competente para presentación a la empresa de inspección.</t>
  </si>
  <si>
    <t>Boletín eléctrico de instalación hasta 9 kW., firmado por técnico competente para presentación a la empresa de inspección.</t>
  </si>
  <si>
    <t>Boletín eléctrico de instalación hasta 18 kW., firmado por técnico competente para presentación a la empresa de inspección.</t>
  </si>
  <si>
    <t>Boletín eléctrico de instalación hasta 35 kW., firmado por técnico competente para presentación a la empresa de inspección.</t>
  </si>
  <si>
    <t>Boletín eléctrico de instalación hasta 80 kW., firmado por técnico competente para presentación a la empresa de inspección.</t>
  </si>
  <si>
    <t xml:space="preserve">CONECTOR + INTERRUPTOR GENERAL  HASTA 9 kW. </t>
  </si>
  <si>
    <t xml:space="preserve">CONECTOR + INTERRUPTOR GENERAL  HASTA 18 kW. </t>
  </si>
  <si>
    <t xml:space="preserve">CONECTOR + INTERRUPTOR GENERAL  HASTA 35 kW. </t>
  </si>
  <si>
    <t>CONTROL DE MTO DE CUADROS DE FERIA O SERVICIO (BUSCAR Y ENTREGAR CUADRO A IFEMA PARA REVISIÓN)</t>
  </si>
  <si>
    <t>INSTALACIÓN DE TAPAS EN CUADRO ELÉCTRICO DE FERIA O SERVICIO</t>
  </si>
  <si>
    <t>INSTALACIÓN DE PROTECCION EN CUADRO ELÉCTRICO DE FERIA O SERVICIO</t>
  </si>
  <si>
    <t>REPARACIÓN DE ENVOLVENTE DE CUADRO ELÉCTRICO DE FERIA  O SERVICIO</t>
  </si>
  <si>
    <t>IMPORTE TOTAL OFERTADO, IVA EXCLUIDO</t>
  </si>
  <si>
    <r>
      <rPr>
        <b/>
        <sz val="10"/>
        <color theme="1"/>
        <rFont val="Calibri"/>
        <family val="2"/>
        <scheme val="minor"/>
      </rPr>
      <t xml:space="preserve">Horas </t>
    </r>
    <r>
      <rPr>
        <sz val="10"/>
        <color theme="1"/>
        <rFont val="Calibri"/>
        <family val="2"/>
        <scheme val="minor"/>
      </rPr>
      <t xml:space="preserve"> para otros trabajos a petición de IFEMA </t>
    </r>
    <r>
      <rPr>
        <b/>
        <sz val="10"/>
        <color theme="1"/>
        <rFont val="Calibri"/>
        <family val="2"/>
        <scheme val="minor"/>
      </rPr>
      <t>de 22 a 8 horas, sábados , domingos y festivos.</t>
    </r>
  </si>
  <si>
    <t>Búsqueda y entrega del cuadro de feria o servicio solicitado por IFEMA para su revisión.</t>
  </si>
  <si>
    <t>Instalación de protecciones en un cuadro eléctrico de feria o de servicio. Protecciones suministradas por IFEMA.</t>
  </si>
  <si>
    <t>Instalación de tapas en un cuadro electrico de feria o de servicio. Las tapas las suministra IFEMA.</t>
  </si>
  <si>
    <r>
      <t xml:space="preserve">Realización de megado y entrega de informe de una acometida ubicada en una canaleta de un pabellón, cualquiera que sea su longitud y sección </t>
    </r>
    <r>
      <rPr>
        <b/>
        <sz val="10"/>
        <color theme="1"/>
        <rFont val="Calibri"/>
        <family val="2"/>
        <scheme val="minor"/>
      </rPr>
      <t>hasta 25 mm2</t>
    </r>
    <r>
      <rPr>
        <sz val="10"/>
        <color theme="1"/>
        <rFont val="Calibri"/>
        <family val="2"/>
        <scheme val="minor"/>
      </rPr>
      <t>. Con aporte de informe técnico de su estado.</t>
    </r>
  </si>
  <si>
    <r>
      <t xml:space="preserve">Realización de megado y entrega de informe de una acometida ubicada en una canaleta de un pabellón, cualquiera que sea su longitud y sección </t>
    </r>
    <r>
      <rPr>
        <b/>
        <sz val="10"/>
        <color theme="1"/>
        <rFont val="Calibri"/>
        <family val="2"/>
        <scheme val="minor"/>
      </rPr>
      <t>a partir de 35 mm2</t>
    </r>
    <r>
      <rPr>
        <sz val="10"/>
        <color theme="1"/>
        <rFont val="Calibri"/>
        <family val="2"/>
        <scheme val="minor"/>
      </rPr>
      <t>. Con aporte de informe técnico de su estado.</t>
    </r>
  </si>
  <si>
    <r>
      <rPr>
        <b/>
        <sz val="10"/>
        <color theme="1"/>
        <rFont val="Calibri"/>
        <family val="2"/>
        <scheme val="minor"/>
      </rPr>
      <t>Reparación</t>
    </r>
    <r>
      <rPr>
        <sz val="10"/>
        <color theme="1"/>
        <rFont val="Calibri"/>
        <family val="2"/>
        <scheme val="minor"/>
      </rPr>
      <t xml:space="preserve"> de acometida existente </t>
    </r>
    <r>
      <rPr>
        <b/>
        <sz val="10"/>
        <color theme="1"/>
        <rFont val="Calibri"/>
        <family val="2"/>
        <scheme val="minor"/>
      </rPr>
      <t>con aporte de material por parte del adjudicatario para ello</t>
    </r>
    <r>
      <rPr>
        <sz val="10"/>
        <color theme="1"/>
        <rFont val="Calibri"/>
        <family val="2"/>
        <scheme val="minor"/>
      </rPr>
      <t xml:space="preserve">, dejándolas en perfecto estado de uso y posterior megado de ella. </t>
    </r>
    <r>
      <rPr>
        <b/>
        <sz val="10"/>
        <color theme="1"/>
        <rFont val="Calibri"/>
        <family val="2"/>
        <scheme val="minor"/>
      </rPr>
      <t>Desde 35 a 70 mm2 de sección</t>
    </r>
    <r>
      <rPr>
        <sz val="10"/>
        <color theme="1"/>
        <rFont val="Calibri"/>
        <family val="2"/>
        <scheme val="minor"/>
      </rPr>
      <t>, cualquiera que sea su longitud.</t>
    </r>
  </si>
  <si>
    <r>
      <rPr>
        <b/>
        <sz val="10"/>
        <color theme="1"/>
        <rFont val="Calibri"/>
        <family val="2"/>
        <scheme val="minor"/>
      </rPr>
      <t xml:space="preserve">Reparación </t>
    </r>
    <r>
      <rPr>
        <sz val="10"/>
        <color theme="1"/>
        <rFont val="Calibri"/>
        <family val="2"/>
        <scheme val="minor"/>
      </rPr>
      <t xml:space="preserve">de acometida existente </t>
    </r>
    <r>
      <rPr>
        <b/>
        <sz val="10"/>
        <color theme="1"/>
        <rFont val="Calibri"/>
        <family val="2"/>
        <scheme val="minor"/>
      </rPr>
      <t>con aporte de material por parte del adjudicatario para ello</t>
    </r>
    <r>
      <rPr>
        <sz val="10"/>
        <color theme="1"/>
        <rFont val="Calibri"/>
        <family val="2"/>
        <scheme val="minor"/>
      </rPr>
      <t xml:space="preserve">, dejándolas en perfecto estado de uso y posterior megado de ella. </t>
    </r>
    <r>
      <rPr>
        <b/>
        <sz val="10"/>
        <color theme="1"/>
        <rFont val="Calibri"/>
        <family val="2"/>
        <scheme val="minor"/>
      </rPr>
      <t>Hasta 25 mm2 de sección</t>
    </r>
    <r>
      <rPr>
        <sz val="10"/>
        <color theme="1"/>
        <rFont val="Calibri"/>
        <family val="2"/>
        <scheme val="minor"/>
      </rPr>
      <t>, cualquiera que sea su longitud.</t>
    </r>
  </si>
  <si>
    <r>
      <t xml:space="preserve">Reparación de acometida existente en canaleta de pabellón </t>
    </r>
    <r>
      <rPr>
        <b/>
        <sz val="10"/>
        <color theme="1"/>
        <rFont val="Calibri"/>
        <family val="2"/>
        <scheme val="minor"/>
      </rPr>
      <t>(desde 35 mm2 hasta 70 mm2 de sección).</t>
    </r>
  </si>
  <si>
    <r>
      <t xml:space="preserve">Reparación de acometida existente en canaleta de pabellón </t>
    </r>
    <r>
      <rPr>
        <b/>
        <sz val="10"/>
        <color theme="1"/>
        <rFont val="Calibri"/>
        <family val="2"/>
        <scheme val="minor"/>
      </rPr>
      <t>(hasta 25 mm2 de sección)</t>
    </r>
    <r>
      <rPr>
        <sz val="10"/>
        <color theme="1"/>
        <rFont val="Calibri"/>
        <family val="2"/>
        <scheme val="minor"/>
      </rPr>
      <t>.</t>
    </r>
  </si>
  <si>
    <r>
      <t xml:space="preserve">Retirada de acometidas nuevas en las canaletas de los pabellón </t>
    </r>
    <r>
      <rPr>
        <b/>
        <sz val="10"/>
        <color theme="1"/>
        <rFont val="Calibri"/>
        <family val="2"/>
        <scheme val="minor"/>
      </rPr>
      <t>(a partir de 35 mm2 de sección)</t>
    </r>
    <r>
      <rPr>
        <sz val="10"/>
        <color theme="1"/>
        <rFont val="Calibri"/>
        <family val="2"/>
        <scheme val="minor"/>
      </rPr>
      <t>.</t>
    </r>
  </si>
  <si>
    <r>
      <t xml:space="preserve">Retirada de acometidas nuevas en las canaletas de los pabellón </t>
    </r>
    <r>
      <rPr>
        <b/>
        <sz val="10"/>
        <color theme="1"/>
        <rFont val="Calibri"/>
        <family val="2"/>
        <scheme val="minor"/>
      </rPr>
      <t>(de menos de 25 mm2 de sección)</t>
    </r>
    <r>
      <rPr>
        <sz val="10"/>
        <color theme="1"/>
        <rFont val="Calibri"/>
        <family val="2"/>
        <scheme val="minor"/>
      </rPr>
      <t>.</t>
    </r>
  </si>
  <si>
    <r>
      <t xml:space="preserve">Instalación de acometidas nuevas en las canaletas de los pabellón </t>
    </r>
    <r>
      <rPr>
        <b/>
        <sz val="10"/>
        <color theme="1"/>
        <rFont val="Calibri"/>
        <family val="2"/>
        <scheme val="minor"/>
      </rPr>
      <t>(desde 35 mm2 hasta 70 mm2 de sección)</t>
    </r>
    <r>
      <rPr>
        <sz val="10"/>
        <color theme="1"/>
        <rFont val="Calibri"/>
        <family val="2"/>
        <scheme val="minor"/>
      </rPr>
      <t>.</t>
    </r>
  </si>
  <si>
    <t>Sustitución de protecciones eléctricas en los armarios de distribución de las galerias.</t>
  </si>
  <si>
    <t>Reparación de envolventes de armarios de distribución de las galerías.</t>
  </si>
  <si>
    <t>Sustitución de CETAC rota de armario de distribución de las galerías u otro cuadro.</t>
  </si>
  <si>
    <t>Reparación de marechal.</t>
  </si>
  <si>
    <r>
      <t xml:space="preserve">Sustitución de desconectadores </t>
    </r>
    <r>
      <rPr>
        <b/>
        <sz val="10"/>
        <color theme="1"/>
        <rFont val="Calibri"/>
        <family val="2"/>
        <scheme val="minor"/>
      </rPr>
      <t>a partir de 100 A</t>
    </r>
    <r>
      <rPr>
        <sz val="10"/>
        <color theme="1"/>
        <rFont val="Calibri"/>
        <family val="2"/>
        <scheme val="minor"/>
      </rPr>
      <t xml:space="preserve"> en las blindosbarras de las galerías.</t>
    </r>
  </si>
  <si>
    <r>
      <t xml:space="preserve">Instalación de desconectadores nuevos </t>
    </r>
    <r>
      <rPr>
        <b/>
        <sz val="10"/>
        <color theme="1"/>
        <rFont val="Calibri"/>
        <family val="2"/>
        <scheme val="minor"/>
      </rPr>
      <t>a partir de 100 A</t>
    </r>
    <r>
      <rPr>
        <sz val="10"/>
        <color theme="1"/>
        <rFont val="Calibri"/>
        <family val="2"/>
        <scheme val="minor"/>
      </rPr>
      <t xml:space="preserve"> en las blindosbarras de las galerías.</t>
    </r>
  </si>
  <si>
    <r>
      <rPr>
        <b/>
        <sz val="10"/>
        <color theme="1"/>
        <rFont val="Calibri"/>
        <family val="2"/>
        <scheme val="minor"/>
      </rPr>
      <t xml:space="preserve">Reparación </t>
    </r>
    <r>
      <rPr>
        <sz val="10"/>
        <color theme="1"/>
        <rFont val="Calibri"/>
        <family val="2"/>
        <scheme val="minor"/>
      </rPr>
      <t xml:space="preserve">de marechal </t>
    </r>
    <r>
      <rPr>
        <b/>
        <sz val="10"/>
        <color theme="1"/>
        <rFont val="Calibri"/>
        <family val="2"/>
        <scheme val="minor"/>
      </rPr>
      <t>con aporte de pequeño  material para ello a cargo del adjudicatario</t>
    </r>
    <r>
      <rPr>
        <sz val="10"/>
        <color theme="1"/>
        <rFont val="Calibri"/>
        <family val="2"/>
        <scheme val="minor"/>
      </rPr>
      <t>.</t>
    </r>
  </si>
  <si>
    <r>
      <rPr>
        <b/>
        <sz val="10"/>
        <color theme="1"/>
        <rFont val="Calibri"/>
        <family val="2"/>
        <scheme val="minor"/>
      </rPr>
      <t>Reparación</t>
    </r>
    <r>
      <rPr>
        <sz val="10"/>
        <color theme="1"/>
        <rFont val="Calibri"/>
        <family val="2"/>
        <scheme val="minor"/>
      </rPr>
      <t xml:space="preserve"> de la envolvente de armario de distribución </t>
    </r>
    <r>
      <rPr>
        <b/>
        <sz val="10"/>
        <color theme="1"/>
        <rFont val="Calibri"/>
        <family val="2"/>
        <scheme val="minor"/>
      </rPr>
      <t>con aporte de material por parte del adjudicatario para ello</t>
    </r>
    <r>
      <rPr>
        <sz val="10"/>
        <color theme="1"/>
        <rFont val="Calibri"/>
        <family val="2"/>
        <scheme val="minor"/>
      </rPr>
      <t>, dejandolas en perfecto estado de uso.</t>
    </r>
  </si>
  <si>
    <t>Retirada y traslado a lugar indicado por IFEMA, de acometida en la canaleta de un pabellón de hasta 25 mm2 de sección cualquiera que sea su longitud.</t>
  </si>
  <si>
    <t>Retirada y traslado a lugar indicado por IFEMA, de acometida en la canaleta de un pabellón desde 35 a 70 mm2 de sección, cualquiera que sea su longitud.</t>
  </si>
  <si>
    <t>Instalación de acometidas nuevas en la canaleta de un pabellón desde 35 a 70 mm2 de sección, cualquiera que sea su longitud.</t>
  </si>
  <si>
    <t>Instalación de acometida nueva en la canaleta de un pabellón de hasta 25 mm2 de sección cualquiera que sea su longitud.</t>
  </si>
  <si>
    <t>Retirada de CETAC rota, traslado al lugar indicado por IFEMA  e instalación de nueva suministrada por IFEMA en los armarios de distribución de las galerías o cuadros.</t>
  </si>
  <si>
    <t>Retirada de protección averiada, traslado al lugar indicado por IFEMA de ella e instalación de una nueva suministrada por IFEMA en armario de distribución de la galería o cuadro.</t>
  </si>
  <si>
    <t>Cambio de ubicación de desconectadores en las blindosbarras de las galerías. 
Si por cualquier causa ajena al contratista, una vez iniciado el periodo de montaje, fuese necesario variar la situación inicial indicada por la Dirección Técnica de IFEMA.</t>
  </si>
  <si>
    <r>
      <t>Cambio de ubicación de desconectadores en las blindosbarras de las galerías,</t>
    </r>
    <r>
      <rPr>
        <b/>
        <sz val="10"/>
        <color theme="1"/>
        <rFont val="Calibri"/>
        <family val="2"/>
        <scheme val="minor"/>
      </rPr>
      <t xml:space="preserve"> 32 A o 63 A</t>
    </r>
  </si>
  <si>
    <t>Retirada de marechal rota sin posibilidad de reparación, traslado al lugar indicado por IFEMA de ellas e instalación de una nueva, suministrada por IFEMA, en los cuadros o acometidas.</t>
  </si>
  <si>
    <t>Retirada de desconectador a apartir de 100 A averiado, traslado al lugar indicado por IFEMA e instalación de uno nuevo suministrado por IFEMA en las blindos barra de las galerías de servicio.</t>
  </si>
  <si>
    <r>
      <t xml:space="preserve">Sustitución de desconectadores </t>
    </r>
    <r>
      <rPr>
        <b/>
        <sz val="10"/>
        <color theme="1"/>
        <rFont val="Calibri"/>
        <family val="2"/>
        <scheme val="minor"/>
      </rPr>
      <t>de 32 A o 63 A</t>
    </r>
    <r>
      <rPr>
        <sz val="10"/>
        <color theme="1"/>
        <rFont val="Calibri"/>
        <family val="2"/>
        <scheme val="minor"/>
      </rPr>
      <t xml:space="preserve"> en las blindosbarras de las galerías.</t>
    </r>
  </si>
  <si>
    <r>
      <t xml:space="preserve">Instalación de desconectadores nuevos </t>
    </r>
    <r>
      <rPr>
        <b/>
        <sz val="10"/>
        <color theme="1"/>
        <rFont val="Calibri"/>
        <family val="2"/>
        <scheme val="minor"/>
      </rPr>
      <t>de 32 A o 63 A</t>
    </r>
    <r>
      <rPr>
        <sz val="10"/>
        <color theme="1"/>
        <rFont val="Calibri"/>
        <family val="2"/>
        <scheme val="minor"/>
      </rPr>
      <t xml:space="preserve"> en las blindosbarras de las galerías</t>
    </r>
  </si>
  <si>
    <t>Retirada de desconectador de 32 o 63 A averiado, traslado al lugar indicado por IFEMA e instalación de uno nuevo suministrado por IFEMA en las blindos barra de las galerías de servicio.</t>
  </si>
  <si>
    <t>Instalación de desconectador de 32 o 63 A nuevo, suministrado por IFEMA, en las blindos barra de las galerías de servicio.</t>
  </si>
  <si>
    <t>Instalación de desconectador a partir de 100 A nuevo, suministrado por IFEMA, en las blindos barra de las galerías de servicio.</t>
  </si>
  <si>
    <r>
      <t xml:space="preserve">Tendido de la manguera de agua y desagüe desde las tomas fijas de las canaletas de servicio de los pabellones hasta el stand indicado por IFEMA y puesta en servicio de ella y las modificaciones o ampliaciones que pudieran surgir con posterioridad. Con desconexióm posterior y reubicación cuando no sea necesaria.
Es cualquier toma de agua/desagüe que se pueda instalar </t>
    </r>
    <r>
      <rPr>
        <b/>
        <sz val="10"/>
        <rFont val="Calibri"/>
        <family val="2"/>
        <scheme val="minor"/>
      </rPr>
      <t>de 22:00 a 8:00 horas, sábados, domingos y festivos incluidos.</t>
    </r>
  </si>
  <si>
    <r>
      <t xml:space="preserve">Tendido de la manguera de aire desde las galerías de servicio de los pabellones hasta el stand indicado por IFEMA y posterior puesta en servicio y las modificaciones o ampliaciones que pudieran surgir con posterioridad. Con desconexióm posteiror y reubicación cuando no sea necesaria.
Es cualquier toma de aire comprimido que se pueda instalar dentro del horario normal de montaje de servicios que se establece </t>
    </r>
    <r>
      <rPr>
        <b/>
        <sz val="10"/>
        <rFont val="Calibri"/>
        <family val="2"/>
        <scheme val="minor"/>
      </rPr>
      <t>de 8:00 a 22:00 horas de lunes a viernes.</t>
    </r>
  </si>
  <si>
    <r>
      <t xml:space="preserve">Tendido de la manguera de aire desde las galerías de servicio de los pabellones hasta el stand indicado por IFEMA y posterior puesta en servicio y las modificaciones o ampliaciones que pudieran surgir con posterioridad. Con desconexióm posteiror y reubicación cuando no sea necesaria.
Es cualquier toma de aire comprimido que se pueda instalar fuera del horario normal de montaje, </t>
    </r>
    <r>
      <rPr>
        <b/>
        <sz val="10"/>
        <rFont val="Calibri"/>
        <family val="2"/>
        <scheme val="minor"/>
      </rPr>
      <t>es decir de 22:00 a 8:00 horas, sábados, domingos y festivos incluidos.</t>
    </r>
  </si>
  <si>
    <r>
      <t>Cambio de situación de toma de agua / desagüe. Si por cualquier causa ajena al contratista,</t>
    </r>
    <r>
      <rPr>
        <b/>
        <sz val="10"/>
        <color theme="1"/>
        <rFont val="Calibri"/>
        <family val="2"/>
        <scheme val="minor"/>
      </rPr>
      <t xml:space="preserve"> una vez iniciado el periodo de montaje</t>
    </r>
    <r>
      <rPr>
        <sz val="10"/>
        <color theme="1"/>
        <rFont val="Calibri"/>
        <family val="2"/>
        <scheme val="minor"/>
      </rPr>
      <t>, fuese necesario variar la situación inicial indicada por la Dirección Técnica de IFEMA. Con desconexión posterior y reubicación cuando no sea necesaria.</t>
    </r>
  </si>
  <si>
    <r>
      <t xml:space="preserve">Cambio de situación de toma de aire comprimido. Si por cualquier causa ajena al contratista, </t>
    </r>
    <r>
      <rPr>
        <b/>
        <sz val="10"/>
        <color theme="1"/>
        <rFont val="Calibri"/>
        <family val="2"/>
        <scheme val="minor"/>
      </rPr>
      <t>una vez iniciado el periodo de montaje</t>
    </r>
    <r>
      <rPr>
        <sz val="10"/>
        <color theme="1"/>
        <rFont val="Calibri"/>
        <family val="2"/>
        <scheme val="minor"/>
      </rPr>
      <t>, fuese necesario variar la situación inicial indicada por la Dirirección Técnica de IFEMA. Con desconexión posterior y reubicación cuando no sea necesaria.ección Técnica de IFEMA.</t>
    </r>
  </si>
  <si>
    <t>CAMBIO DE SITUACIÓN DE TOMA DE AGUA / DESAGÜE.</t>
  </si>
  <si>
    <t>CAMBIO DE SITUACIÓN DE TOMA DE AIRE COMPRIMIDO.</t>
  </si>
  <si>
    <t>APERTURA Y CIERRE DE TAPAS DE CANALETA EN PABELLONES.</t>
  </si>
  <si>
    <t>CAMBIO DE TAPA CON AGUJERO A TAPA CIEGA EN LAS CANALETAS DE LOS PABELLONES.</t>
  </si>
  <si>
    <t>CAMBIO DE SITUACIÓN DE CUADRO ELECTRICO DE FERIA.</t>
  </si>
  <si>
    <t>CONECTOR + INTERRUPTOR GENERAL HASTA 80 kW.</t>
  </si>
  <si>
    <t xml:space="preserve">CUADRO ELECTRICO TRIFASICO DE 9 KW. CON DIFERENCIAL DE 300 mA + CONECTOR + CERTIFICADO HASTA 9KW (Cuadro propiedad de IFEMA, solo instalación). </t>
  </si>
  <si>
    <t xml:space="preserve">CUADRO ELECTRICO TRIFASICO DE 18 KW. CON DIFERENCIAL DE 300 mA + CONECTOR + CERTIFICADO HASTA 18KW (Cuadro propiedad de IFEMA, solo instalación). </t>
  </si>
  <si>
    <t xml:space="preserve">CUADRO ELECTRICO TRIFASICO DE 35 KW. CON DIFERENCIAL DE 300 mA + CONECTOR + CERTIFICADO HASTA 35KW (Cuadro propiedad de IFEMA, solo instalación). </t>
  </si>
  <si>
    <t xml:space="preserve">CUADRO ELÉCTRICO MONOFASICO + CONECTOR + CERTIFICADO HASTA 3KW (Cuadro propiedad de IFEMA, solo instalación). </t>
  </si>
  <si>
    <t xml:space="preserve">CUADRO ELÉCTRICO MONOFASICO + CONECTOR + CERTIFICADO HASTA 5KW (Cuadro propiedad de IFEMA, solo instalación). </t>
  </si>
  <si>
    <t xml:space="preserve">CUADRO ELECTRICO TRIFASICO DE 9 KW. + CONECTOR + CERTIFICADO HASTA 9KW (Cuadro propiedad de IFEMA, solo instalación). </t>
  </si>
  <si>
    <t xml:space="preserve">CUADRO ELECTRICO TRIFASICO DE 18 KW.  + CONECTOR + CERTIFICADO HASTA 18KW (Cuadro propiedad de IFEMA, solo instalación). </t>
  </si>
  <si>
    <t xml:space="preserve">CUADRO ELECTRICO TRIFASICO DE 35 KW.  + CONECTOR + CERTIFICADO HASTA 35KW (Cuadro propiedad de IFEMA, solo instalación). </t>
  </si>
  <si>
    <t xml:space="preserve">INTERRUPTOR GENERAL TRIFASICO + CONECTOR´+ CERTIFICADO HASTA 80KW (Cuadro propiedad de IFEMA, solo instalación). </t>
  </si>
  <si>
    <t>SUMINISTRO E INSTALACION DE CABLE H07ZZ-F (AS) 3 x 6 mm2.</t>
  </si>
  <si>
    <t>SUMINISTRO E INSTALACION DE CABLE H07ZZ-F (AS) 5 x 6 mm2.</t>
  </si>
  <si>
    <t>SUMINISTRO E INSTALACION DE CABLE H07ZZ-F (AS) 5 x 10 mm2.</t>
  </si>
  <si>
    <t>SUMINISTRO E INSTALACION DE CABLE H07ZZ-F (AS) 5 x 16 mm2.</t>
  </si>
  <si>
    <t>CERTIFICADO DE INDUSTRIA HASTA 50 kW CON MEMORIA TÉCNICA DE DISEÑO.</t>
  </si>
  <si>
    <t>CERTIFICADO DE INDUSTRIA HASTA 100 kW CON PROYECTO Y CERTIFICADO FINAL DE OBRA (SIN INSPECCIÓN INICIAL)</t>
  </si>
  <si>
    <t>CERTIFICADO DE INDUSTRIA HASTA 150 kW CON PROYECTO Y CERTIFICADO FINAL DE OBRA (SIN INSPECCIÓN INICIAL)</t>
  </si>
  <si>
    <t>CERTIFICADO DE INDUSTRIA HASTA 250 kW CON PROYECTO Y CERTIFICADO FINAL DE OBRA (SIN INSPECCIÓN INICIAL)</t>
  </si>
  <si>
    <t>CERTIFICADO DE INDUSTRIA HASTA 350 kW CON PROYECTO Y CERTIFICADO FINAL DE OBRA (SIN INSPECCIÓN INICIAL)</t>
  </si>
  <si>
    <t>CERTIFICADO DE INDUSTRIA HASTA 500 kW CON PROYECTO Y CERTIFICADO FINAL DE OBRA (SIN INSPECCIÓN INICIAL)</t>
  </si>
  <si>
    <t>CERTIFICADO DE INSTALACIÓN HASTA 3 kW.</t>
  </si>
  <si>
    <t>CERTIFICADO DE INSTALACIÓN HASTA 5 kW.</t>
  </si>
  <si>
    <t>CERTIFICADO DE INSTALACIÓN HASTA 9 kW.</t>
  </si>
  <si>
    <t>CERTIFICADO DE INSTALACIÓN HASTA 18 kW.</t>
  </si>
  <si>
    <t>CERTIFICADO DE INSTALACIÓN HASTA 35 kW.</t>
  </si>
  <si>
    <t>CERTIFICADO DE INSTALACIÓN HASTA 80 kW.</t>
  </si>
  <si>
    <t>CERTIFICADO DE INDUSTRIA DE MAS DE 500 kW CON PROYECTO Y CERTIFICADO FINAL DE OBRA (SIN INSPECCIÓN INICIAL) PRECIO POR kW</t>
  </si>
  <si>
    <t>REALIZACIÓN DEL INVENTARIO INICIAL DE CUADROS DE FERIA Y DE SERVICIOS</t>
  </si>
  <si>
    <t>Revisión, redacción de informe de inventario y presupuesto de reparación de la totalidad de los cuadros de feria y de servicios incluyendo mano de obra y materiales.</t>
  </si>
  <si>
    <t>Instalación de envolvente de un cuadro eléctrico de feria o de servicio. Envolvente suministrada por IFEMA.</t>
  </si>
  <si>
    <r>
      <t xml:space="preserve">Cambio de situación de acometida y puesta en servicio, si por cualquier causa ajena al contratista y una vez iniciado el periodo de montaje, fuese necesario variar, </t>
    </r>
    <r>
      <rPr>
        <b/>
        <sz val="10"/>
        <rFont val="Calibri"/>
        <family val="2"/>
        <scheme val="minor"/>
      </rPr>
      <t>cambiando la acometida de canaleta,</t>
    </r>
    <r>
      <rPr>
        <sz val="10"/>
        <rFont val="Calibri"/>
        <family val="2"/>
        <scheme val="minor"/>
      </rPr>
      <t xml:space="preserve"> la situación inicial indicada por la Dirección Técnica de IFEMA. 
Si para satisfacer una demanda de potencia superior a la soportable por la acometida eléctrica original, fuese necesario cambiar la citada acometida, </t>
    </r>
    <r>
      <rPr>
        <b/>
        <sz val="10"/>
        <rFont val="Calibri"/>
        <family val="2"/>
        <scheme val="minor"/>
      </rPr>
      <t>una vez iniciado el periodo de montaje.</t>
    </r>
  </si>
  <si>
    <r>
      <t xml:space="preserve">Colocación, conexión, desconexión y  mantenimiento anual continúo de los CUADROS DE SERVICIO en los pabellones del 9 al 14.1, </t>
    </r>
    <r>
      <rPr>
        <b/>
        <sz val="10"/>
        <color theme="1"/>
        <rFont val="Calibri"/>
        <family val="2"/>
        <scheme val="minor"/>
      </rPr>
      <t xml:space="preserve"> instalados de 22 a 8 horas, sábados , domingos y festivos. </t>
    </r>
  </si>
  <si>
    <r>
      <t>Colocación, conexión, desconexión y  mantenimiento anual continúo de los CUADROS DE SERVICIO</t>
    </r>
    <r>
      <rPr>
        <b/>
        <sz val="10"/>
        <color theme="1"/>
        <rFont val="Calibri"/>
        <family val="2"/>
        <scheme val="minor"/>
      </rPr>
      <t xml:space="preserve"> </t>
    </r>
    <r>
      <rPr>
        <sz val="10"/>
        <color theme="1"/>
        <rFont val="Calibri"/>
        <family val="2"/>
        <scheme val="minor"/>
      </rPr>
      <t xml:space="preserve">en los pabellones del 1 al 8, </t>
    </r>
    <r>
      <rPr>
        <b/>
        <sz val="10"/>
        <color theme="1"/>
        <rFont val="Calibri"/>
        <family val="2"/>
        <scheme val="minor"/>
      </rPr>
      <t xml:space="preserve">instalados de 22 a 8 horas, sábados , domingos y festivos. </t>
    </r>
  </si>
  <si>
    <t>Cambio de situación de toma de cuadro de feria. Si por cualquier causa ajena al contratista, una vez iniciado el periodo de montaje, fuese necesario variar , cambiadolo de canaleta, la situación inicial indicada por la Dirirección Servicios feriales de IFEMA. Con desconexión posterior y reubicación cuando no sea necesaria.</t>
  </si>
  <si>
    <r>
      <t xml:space="preserve">Cierre canaletas con tapas ciegas por necesidades varias </t>
    </r>
    <r>
      <rPr>
        <b/>
        <sz val="10"/>
        <color theme="1"/>
        <rFont val="Calibri"/>
        <family val="2"/>
        <scheme val="minor"/>
      </rPr>
      <t>fuera de los días de servicio</t>
    </r>
    <r>
      <rPr>
        <sz val="10"/>
        <color theme="1"/>
        <rFont val="Calibri"/>
        <family val="2"/>
        <scheme val="minor"/>
      </rPr>
      <t>.</t>
    </r>
  </si>
  <si>
    <r>
      <t xml:space="preserve">Apertura y cierre de tapas de canaletas en pabellones completos por necesidades varias, </t>
    </r>
    <r>
      <rPr>
        <b/>
        <sz val="10"/>
        <color theme="1"/>
        <rFont val="Calibri"/>
        <family val="2"/>
        <scheme val="minor"/>
      </rPr>
      <t>fuera de los días de sericio</t>
    </r>
    <r>
      <rPr>
        <sz val="10"/>
        <color theme="1"/>
        <rFont val="Calibri"/>
        <family val="2"/>
        <scheme val="minor"/>
      </rPr>
      <t xml:space="preserve">. </t>
    </r>
    <r>
      <rPr>
        <b/>
        <sz val="10"/>
        <color theme="1"/>
        <rFont val="Calibri"/>
        <family val="2"/>
        <scheme val="minor"/>
      </rPr>
      <t>Unidad metros lineales de canaleta</t>
    </r>
    <r>
      <rPr>
        <sz val="10"/>
        <color theme="1"/>
        <rFont val="Calibri"/>
        <family val="2"/>
        <scheme val="minor"/>
      </rPr>
      <t>.</t>
    </r>
  </si>
  <si>
    <r>
      <rPr>
        <b/>
        <sz val="10"/>
        <color theme="1"/>
        <rFont val="Calibri"/>
        <family val="2"/>
        <scheme val="minor"/>
      </rPr>
      <t>Suministro, instalación y conexión</t>
    </r>
    <r>
      <rPr>
        <sz val="10"/>
        <color theme="1"/>
        <rFont val="Calibri"/>
        <family val="2"/>
        <scheme val="minor"/>
      </rPr>
      <t xml:space="preserve"> de interruptor de 9 kW + conector  en el punto solicitado en un evento </t>
    </r>
    <r>
      <rPr>
        <b/>
        <sz val="10"/>
        <color theme="1"/>
        <rFont val="Calibri"/>
        <family val="2"/>
        <scheme val="minor"/>
      </rPr>
      <t>de 8 a 22 horas de lunes a viernes.</t>
    </r>
  </si>
  <si>
    <r>
      <rPr>
        <b/>
        <sz val="10"/>
        <color theme="1"/>
        <rFont val="Calibri"/>
        <family val="2"/>
        <scheme val="minor"/>
      </rPr>
      <t>Suministro, instalación y conexión</t>
    </r>
    <r>
      <rPr>
        <sz val="10"/>
        <color theme="1"/>
        <rFont val="Calibri"/>
        <family val="2"/>
        <scheme val="minor"/>
      </rPr>
      <t xml:space="preserve"> de interruptor de 9 kW + conector  en el punto solicitado en un evento </t>
    </r>
    <r>
      <rPr>
        <b/>
        <sz val="10"/>
        <color theme="1"/>
        <rFont val="Calibri"/>
        <family val="2"/>
        <scheme val="minor"/>
      </rPr>
      <t xml:space="preserve"> de 22 a 8 horas, sábados, domingos y festivos.</t>
    </r>
  </si>
  <si>
    <r>
      <rPr>
        <b/>
        <sz val="10"/>
        <color theme="1"/>
        <rFont val="Calibri"/>
        <family val="2"/>
        <scheme val="minor"/>
      </rPr>
      <t>Suministro, instalación y conexión</t>
    </r>
    <r>
      <rPr>
        <sz val="10"/>
        <color theme="1"/>
        <rFont val="Calibri"/>
        <family val="2"/>
        <scheme val="minor"/>
      </rPr>
      <t xml:space="preserve"> de interruptor de 18 kW + conector  en el punto solicitado en un evento </t>
    </r>
    <r>
      <rPr>
        <b/>
        <sz val="10"/>
        <color theme="1"/>
        <rFont val="Calibri"/>
        <family val="2"/>
        <scheme val="minor"/>
      </rPr>
      <t>de 8 a 22 horas de lunes a viernes.</t>
    </r>
  </si>
  <si>
    <r>
      <rPr>
        <b/>
        <sz val="10"/>
        <color theme="1"/>
        <rFont val="Calibri"/>
        <family val="2"/>
        <scheme val="minor"/>
      </rPr>
      <t>Suministro, instalación y conexión</t>
    </r>
    <r>
      <rPr>
        <sz val="10"/>
        <color theme="1"/>
        <rFont val="Calibri"/>
        <family val="2"/>
        <scheme val="minor"/>
      </rPr>
      <t xml:space="preserve"> de interruptor de 18 kW + conector  en el punto solicitado en un evento </t>
    </r>
    <r>
      <rPr>
        <b/>
        <sz val="10"/>
        <color theme="1"/>
        <rFont val="Calibri"/>
        <family val="2"/>
        <scheme val="minor"/>
      </rPr>
      <t>de 22 a 8 horas, sábados, domingos y festivos.</t>
    </r>
  </si>
  <si>
    <r>
      <rPr>
        <b/>
        <sz val="10"/>
        <color theme="1"/>
        <rFont val="Calibri"/>
        <family val="2"/>
        <scheme val="minor"/>
      </rPr>
      <t>Suministro, instalación y conexión</t>
    </r>
    <r>
      <rPr>
        <sz val="10"/>
        <color theme="1"/>
        <rFont val="Calibri"/>
        <family val="2"/>
        <scheme val="minor"/>
      </rPr>
      <t xml:space="preserve"> de interruptor de 35 kW + conector  en el punto solicitado en un evento </t>
    </r>
    <r>
      <rPr>
        <b/>
        <sz val="10"/>
        <color theme="1"/>
        <rFont val="Calibri"/>
        <family val="2"/>
        <scheme val="minor"/>
      </rPr>
      <t>de 8 a 22 horas de lunes a viernes.</t>
    </r>
  </si>
  <si>
    <r>
      <rPr>
        <b/>
        <sz val="10"/>
        <color theme="1"/>
        <rFont val="Calibri"/>
        <family val="2"/>
        <scheme val="minor"/>
      </rPr>
      <t>Suministro, instalación y conexión</t>
    </r>
    <r>
      <rPr>
        <sz val="10"/>
        <color theme="1"/>
        <rFont val="Calibri"/>
        <family val="2"/>
        <scheme val="minor"/>
      </rPr>
      <t xml:space="preserve"> de interruptor de 35 kW + conector  en el punto solicitado en un evento </t>
    </r>
    <r>
      <rPr>
        <b/>
        <sz val="10"/>
        <color theme="1"/>
        <rFont val="Calibri"/>
        <family val="2"/>
        <scheme val="minor"/>
      </rPr>
      <t>de 22 a 8 horas, sábados, domingos y festivos.</t>
    </r>
  </si>
  <si>
    <t>Suministro e instalación de metros lineales de de cable de 3 x 6 mm2, para alargar los cables de acometida de cuadros de feria por encima de los 6 metros, que tiene de longitud, cada cable de acometida por defecto.</t>
  </si>
  <si>
    <t>Suministro e instalación de metros lineales de de cable de 5 x 6 mm2, para alargar los cables de acometida de cuadros de feria por encima de los 6 metros, que tiene de longitud, cada cable de acometida por defecto.</t>
  </si>
  <si>
    <t>Suministro e instalación de metros lineales de de cable de 5 x 10 mm2, para alargar los cables de acometida de cuadros de feria por encima de los 6 metros, que tiene de longitud, cada cable de acometida por defecto.</t>
  </si>
  <si>
    <t>Suministro e instalación de metros lineales de de cable de 5 x 16 mm2, para alargar los cables de acometida de cuadros de feria por encima de los 6 metros, que tiene de longitud, cada cable de acometida por defecto.</t>
  </si>
  <si>
    <t>MANTENIMIENTOS Y OTROS SERVICIOS</t>
  </si>
  <si>
    <t>Instalación de marechales nuevas.</t>
  </si>
  <si>
    <t>102</t>
  </si>
  <si>
    <t>103</t>
  </si>
  <si>
    <t>104</t>
  </si>
  <si>
    <t>105</t>
  </si>
  <si>
    <t>106</t>
  </si>
  <si>
    <t>107</t>
  </si>
  <si>
    <t>108</t>
  </si>
  <si>
    <r>
      <t xml:space="preserve">Tendido de acometida eléctrica de cualquier sección y longitud que se pueda instalar, dentro del </t>
    </r>
    <r>
      <rPr>
        <b/>
        <sz val="10"/>
        <color theme="1"/>
        <rFont val="Calibri"/>
        <family val="2"/>
        <scheme val="minor"/>
      </rPr>
      <t>horario diurno</t>
    </r>
    <r>
      <rPr>
        <sz val="10"/>
        <color theme="1"/>
        <rFont val="Calibri"/>
        <family val="2"/>
        <scheme val="minor"/>
      </rPr>
      <t xml:space="preserve"> de servicios que se establece </t>
    </r>
    <r>
      <rPr>
        <b/>
        <sz val="10"/>
        <color theme="1"/>
        <rFont val="Calibri"/>
        <family val="2"/>
        <scheme val="minor"/>
      </rPr>
      <t>de 8:00 a 22:00 horas de lunes a viernes</t>
    </r>
    <r>
      <rPr>
        <sz val="10"/>
        <color theme="1"/>
        <rFont val="Calibri"/>
        <family val="2"/>
        <scheme val="minor"/>
      </rPr>
      <t xml:space="preserve">. Realizado desde la galería de servicio de un pabellón hasta los puntos indicados por IFEMA (stand, cuadros eléctricos, etc.), </t>
    </r>
    <r>
      <rPr>
        <sz val="10"/>
        <rFont val="Calibri"/>
        <family val="2"/>
        <scheme val="minor"/>
      </rPr>
      <t xml:space="preserve">así como modificación o ampliación que pudiera surgir con posterioridad. </t>
    </r>
    <r>
      <rPr>
        <sz val="10"/>
        <color theme="1"/>
        <rFont val="Calibri"/>
        <family val="2"/>
        <scheme val="minor"/>
      </rPr>
      <t xml:space="preserve">Durante esta operación se realizará así mismo la preparación y correcta distribución de los desconectadores en las blindobarras de las galerías, siempre compensando cargas, para de este modo, ganar tiempo a la hora de conectar acometidas eléctricas solicitadas por evento. </t>
    </r>
    <r>
      <rPr>
        <sz val="10"/>
        <rFont val="Calibri"/>
        <family val="2"/>
        <scheme val="minor"/>
      </rPr>
      <t>Puesta en servicio de la acometida cuando se le de el visto bueno y desconexión posterior cuando ya no sea necesaria.</t>
    </r>
    <r>
      <rPr>
        <b/>
        <sz val="10"/>
        <rFont val="Calibri"/>
        <family val="2"/>
        <scheme val="minor"/>
      </rPr>
      <t xml:space="preserve"> </t>
    </r>
    <r>
      <rPr>
        <b/>
        <sz val="10"/>
        <color theme="1"/>
        <rFont val="Calibri"/>
        <family val="2"/>
        <scheme val="minor"/>
      </rPr>
      <t>Horario de servicio normal de lunes a viernes de 8 a 22 horas</t>
    </r>
    <r>
      <rPr>
        <sz val="10"/>
        <color theme="1"/>
        <rFont val="Calibri"/>
        <family val="2"/>
        <scheme val="minor"/>
      </rPr>
      <t>.</t>
    </r>
  </si>
  <si>
    <r>
      <t>Tendido de acometida eléctrica de cualquier sección y longitud que se pueda instalar, dentro del</t>
    </r>
    <r>
      <rPr>
        <b/>
        <sz val="10"/>
        <rFont val="Calibri"/>
        <family val="2"/>
        <scheme val="minor"/>
      </rPr>
      <t xml:space="preserve"> horario nocturno</t>
    </r>
    <r>
      <rPr>
        <sz val="10"/>
        <rFont val="Calibri"/>
        <family val="2"/>
        <scheme val="minor"/>
      </rPr>
      <t xml:space="preserve"> de servicios que se establece </t>
    </r>
    <r>
      <rPr>
        <b/>
        <sz val="10"/>
        <rFont val="Calibri"/>
        <family val="2"/>
        <scheme val="minor"/>
      </rPr>
      <t>de 22 a 8 horas, sábados, domingos y festivos incluidos.</t>
    </r>
    <r>
      <rPr>
        <sz val="10"/>
        <rFont val="Calibri"/>
        <family val="2"/>
        <scheme val="minor"/>
      </rPr>
      <t xml:space="preserve"> Realizado desde la galería de servicio de un pabellón hasta los puntos indicados por IFEMA (stand, cuadros eléctricos, etc.), así como modificación o ampliación que pudiera surgir con posterioridad. Durante esta operación se realizará así mismo la preparación y correcta distribución de los desconectadores en las blindobarras de las galerías, siempre compensando cargas, para de este modo, ganar tiempo a la hora de conectar acometidas eléctricas solicitadas por evento. Puesta en servicio de la acometida cuando se le de el visto bueno y y desconexión posterior cuando ya no sea necesaria.</t>
    </r>
    <r>
      <rPr>
        <b/>
        <sz val="10"/>
        <rFont val="Calibri"/>
        <family val="2"/>
        <scheme val="minor"/>
      </rPr>
      <t xml:space="preserve"> Horario de servicio de 22 a 8 horas, sábados, domingos y festivos.</t>
    </r>
  </si>
  <si>
    <r>
      <t xml:space="preserve">Tendido de la manguera de agua y desagüe desde las tomas fijas de las canaletas de servicio de los pabellones hasta el stand indicado por IFEMA y puesta en servicio de ella y las modificaciones o ampliaciones que pudieran surgir con posterioridad. Con desconexióm posterior y reubicación cuando no sea necesaria.
Es cualquier toma de agua/desagüe que se pueda instalar dentro del horario normal de montaje de servicios que se establece </t>
    </r>
    <r>
      <rPr>
        <b/>
        <sz val="10"/>
        <rFont val="Calibri"/>
        <family val="2"/>
        <scheme val="minor"/>
      </rPr>
      <t>horario de servicio normal de lunes a viernes de 8 a 22 horas.</t>
    </r>
  </si>
  <si>
    <r>
      <t>ACOMETIDA ELECTRICA,</t>
    </r>
    <r>
      <rPr>
        <b/>
        <sz val="10"/>
        <color theme="1"/>
        <rFont val="Calibri"/>
        <family val="2"/>
        <scheme val="minor"/>
      </rPr>
      <t xml:space="preserve"> instalada en horario de servicio normal de lunes a viernes de 8 a 22 horas.</t>
    </r>
  </si>
  <si>
    <r>
      <t xml:space="preserve">TOMA DE AGUA Y DESAGÜE, </t>
    </r>
    <r>
      <rPr>
        <b/>
        <sz val="10"/>
        <color theme="1"/>
        <rFont val="Calibri"/>
        <family val="2"/>
        <scheme val="minor"/>
      </rPr>
      <t>instalada en horario de servicio normal de lunes a viernes de 8 a 22 horas.</t>
    </r>
  </si>
  <si>
    <r>
      <t xml:space="preserve">TOMA DE AIRE COMPRIMIDO </t>
    </r>
    <r>
      <rPr>
        <b/>
        <sz val="10"/>
        <color theme="1"/>
        <rFont val="Calibri"/>
        <family val="2"/>
        <scheme val="minor"/>
      </rPr>
      <t>instalada en horario de servicio normal de lunes a viernes de 8 a 22 horas.</t>
    </r>
  </si>
  <si>
    <r>
      <t xml:space="preserve">Colocación, conexión, desconexión y mantenimiento anual continúo de los CUADROS DE SERVICIO en los pabellones del 9 al 14.1 </t>
    </r>
    <r>
      <rPr>
        <b/>
        <sz val="10"/>
        <color theme="1"/>
        <rFont val="Calibri"/>
        <family val="2"/>
        <scheme val="minor"/>
      </rPr>
      <t>en horario de servicio normal de lunes a viernes de 8 a 22 horas.</t>
    </r>
  </si>
  <si>
    <r>
      <t xml:space="preserve">Colocación, conexión, desconexión y  mantenimiento anual continúo de los CUADROS DE SERVICIO en los pabellones del 1 al 8, </t>
    </r>
    <r>
      <rPr>
        <b/>
        <sz val="10"/>
        <color theme="1"/>
        <rFont val="Calibri"/>
        <family val="2"/>
        <scheme val="minor"/>
      </rPr>
      <t>en horario de servicio normal de lunes a viernes de 8 a 22</t>
    </r>
    <r>
      <rPr>
        <sz val="10"/>
        <color theme="1"/>
        <rFont val="Calibri"/>
        <family val="2"/>
        <scheme val="minor"/>
      </rPr>
      <t xml:space="preserve"> </t>
    </r>
    <r>
      <rPr>
        <b/>
        <sz val="10"/>
        <color theme="1"/>
        <rFont val="Calibri"/>
        <family val="2"/>
        <scheme val="minor"/>
      </rPr>
      <t>horas.</t>
    </r>
  </si>
  <si>
    <r>
      <t xml:space="preserve">HORAS </t>
    </r>
    <r>
      <rPr>
        <b/>
        <sz val="10"/>
        <color theme="1"/>
        <rFont val="Calibri"/>
        <family val="2"/>
        <scheme val="minor"/>
      </rPr>
      <t>en horario de servicio normal de lunes a viernes de 8 a 22 horas.</t>
    </r>
  </si>
  <si>
    <r>
      <rPr>
        <b/>
        <sz val="10"/>
        <color theme="1"/>
        <rFont val="Calibri"/>
        <family val="2"/>
        <scheme val="minor"/>
      </rPr>
      <t xml:space="preserve">Horas </t>
    </r>
    <r>
      <rPr>
        <sz val="10"/>
        <color theme="1"/>
        <rFont val="Calibri"/>
        <family val="2"/>
        <scheme val="minor"/>
      </rPr>
      <t xml:space="preserve"> para otros trabajos a petición de IFEMA </t>
    </r>
    <r>
      <rPr>
        <b/>
        <sz val="10"/>
        <color theme="1"/>
        <rFont val="Calibri"/>
        <family val="2"/>
        <scheme val="minor"/>
      </rPr>
      <t>en horario de servicio normal de lunes a viernes de 8 a 22 horas.</t>
    </r>
  </si>
  <si>
    <r>
      <t xml:space="preserve">HORAS  </t>
    </r>
    <r>
      <rPr>
        <b/>
        <sz val="10"/>
        <color theme="1"/>
        <rFont val="Calibri"/>
        <family val="2"/>
        <scheme val="minor"/>
      </rPr>
      <t xml:space="preserve">en horario de servicio de 22 a 8 horas, sábados , domingos y festivos. </t>
    </r>
  </si>
  <si>
    <t>Total</t>
  </si>
  <si>
    <t>ANEXO IX-B
 FICHA DE PRECIOS UNITARIOS (VIGENCIA  DE DOS AÑOS)</t>
  </si>
  <si>
    <t>Uds estimadas en dos años 
(A)</t>
  </si>
  <si>
    <t>Precio unitario ofertado IVA excluído
(B)</t>
  </si>
  <si>
    <t>Total ofertado IVA excluído
(A x B )</t>
  </si>
  <si>
    <t>EL IMPORTE TOTAL OFERTADO EN ESTE ANEXO DEBE COINCIDIR CON EL IMPORTE REFLEJADO EN EL MODELO ANEXO IX A “MODELO DE OFERTA ECONÓMICA”.</t>
  </si>
  <si>
    <t>El ofertante no podrá superar el presupuesto máximo de licitación.</t>
  </si>
  <si>
    <t xml:space="preserve">  En ..........................., ........ de .............................. de 20...</t>
  </si>
  <si>
    <t xml:space="preserve">  Fdo.: ..........................................................</t>
  </si>
  <si>
    <t xml:space="preserve">   (Firma y sello de la empresa)</t>
  </si>
  <si>
    <t>EL IMPORTE DE LA PARTIDA NUMERO 90 REPARACIONES, ES FIJO Y NO LICITABLE, CORRESPONDE A TRABAJOS, A DEMANDA DE IFEMA. FORMA PARTE DEL PRESUPUESTO MÁXIMO DE LICITACIÓN.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</si>
</sst>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0\ &quot;€&quot;"/>
  </numFmts>
  <fonts count="22" x14ac:knownFonts="1">
    <font>
      <sz val="11"/>
      <color theme="1"/>
      <name val="Calibri"/>
      <family val="2"/>
      <scheme val="minor"/>
    </font>
    <font>
      <sz val="10"/>
      <name val="Arial"/>
      <family val="2"/>
    </font>
    <font>
      <sz val="10"/>
      <color theme="1"/>
      <name val="Calibri"/>
      <family val="2"/>
      <scheme val="minor"/>
    </font>
    <font>
      <sz val="11"/>
      <color rgb="FF000000"/>
      <name val="Calibri"/>
      <family val="2"/>
    </font>
    <font>
      <b/>
      <sz val="12"/>
      <color theme="0"/>
      <name val="Calibri"/>
      <family val="2"/>
      <scheme val="minor"/>
    </font>
    <font>
      <sz val="12"/>
      <color theme="0"/>
      <name val="Calibri"/>
      <family val="2"/>
      <scheme val="minor"/>
    </font>
    <font>
      <b/>
      <sz val="10"/>
      <color theme="1"/>
      <name val="Calibri"/>
      <family val="2"/>
      <scheme val="minor"/>
    </font>
    <font>
      <sz val="10"/>
      <color theme="0"/>
      <name val="Calibri"/>
      <family val="2"/>
      <scheme val="minor"/>
    </font>
    <font>
      <sz val="10"/>
      <name val="Calibri"/>
      <family val="2"/>
      <scheme val="minor"/>
    </font>
    <font>
      <b/>
      <sz val="20"/>
      <color theme="1"/>
      <name val="Calibri"/>
      <family val="2"/>
      <scheme val="minor"/>
    </font>
    <font>
      <b/>
      <sz val="16"/>
      <color theme="1"/>
      <name val="Calibri"/>
      <family val="2"/>
      <scheme val="minor"/>
    </font>
    <font>
      <b/>
      <sz val="18"/>
      <color theme="1"/>
      <name val="Calibri"/>
      <family val="2"/>
      <scheme val="minor"/>
    </font>
    <font>
      <b/>
      <sz val="10"/>
      <name val="Calibri"/>
      <family val="2"/>
      <scheme val="minor"/>
    </font>
    <font>
      <b/>
      <sz val="20"/>
      <color theme="0"/>
      <name val="Calibri"/>
      <family val="2"/>
      <scheme val="minor"/>
    </font>
    <font>
      <b/>
      <sz val="12"/>
      <color theme="1"/>
      <name val="Calibri"/>
      <family val="2"/>
      <scheme val="minor"/>
    </font>
    <font>
      <sz val="11"/>
      <color theme="1"/>
      <name val="Calibri"/>
      <family val="2"/>
      <scheme val="minor"/>
    </font>
    <font>
      <b/>
      <sz val="20"/>
      <name val="Calibri"/>
      <family val="2"/>
      <scheme val="minor"/>
    </font>
    <font>
      <b/>
      <sz val="12"/>
      <color rgb="FF000000"/>
      <name val="Calibri"/>
      <family val="2"/>
      <scheme val="minor"/>
    </font>
    <font>
      <sz val="10"/>
      <color rgb="FF000000"/>
      <name val="Calibri"/>
      <family val="2"/>
      <scheme val="minor"/>
    </font>
    <font>
      <b/>
      <sz val="10"/>
      <color theme="1"/>
      <name val="Barlow"/>
    </font>
    <font>
      <sz val="10"/>
      <color rgb="FF04183B"/>
      <name val="Barlow"/>
    </font>
    <font>
      <b/>
      <sz val="10"/>
      <name val="Barlow"/>
    </font>
  </fonts>
  <fills count="15">
    <fill>
      <patternFill patternType="none"/>
    </fill>
    <fill>
      <patternFill patternType="gray125"/>
    </fill>
    <fill>
      <patternFill patternType="solid">
        <fgColor theme="7" tint="0.59999389629810485"/>
        <bgColor indexed="64"/>
      </patternFill>
    </fill>
    <fill>
      <patternFill patternType="solid">
        <fgColor theme="5" tint="0.59999389629810485"/>
        <bgColor indexed="64"/>
      </patternFill>
    </fill>
    <fill>
      <patternFill patternType="solid">
        <fgColor theme="0"/>
        <bgColor indexed="64"/>
      </patternFill>
    </fill>
    <fill>
      <patternFill patternType="solid">
        <fgColor rgb="FF002060"/>
        <bgColor indexed="64"/>
      </patternFill>
    </fill>
    <fill>
      <patternFill patternType="solid">
        <fgColor theme="2" tint="-0.499984740745262"/>
        <bgColor indexed="64"/>
      </patternFill>
    </fill>
    <fill>
      <patternFill patternType="solid">
        <fgColor theme="4" tint="-0.249977111117893"/>
        <bgColor indexed="64"/>
      </patternFill>
    </fill>
    <fill>
      <patternFill patternType="solid">
        <fgColor theme="1" tint="0.249977111117893"/>
        <bgColor indexed="64"/>
      </patternFill>
    </fill>
    <fill>
      <patternFill patternType="solid">
        <fgColor theme="6" tint="0.39997558519241921"/>
        <bgColor indexed="64"/>
      </patternFill>
    </fill>
    <fill>
      <patternFill patternType="solid">
        <fgColor theme="4" tint="0.59999389629810485"/>
        <bgColor indexed="64"/>
      </patternFill>
    </fill>
    <fill>
      <patternFill patternType="solid">
        <fgColor theme="2"/>
        <bgColor indexed="64"/>
      </patternFill>
    </fill>
    <fill>
      <patternFill patternType="solid">
        <fgColor theme="7" tint="0.79998168889431442"/>
        <bgColor indexed="64"/>
      </patternFill>
    </fill>
    <fill>
      <patternFill patternType="solid">
        <fgColor theme="3" tint="0.59999389629810485"/>
        <bgColor indexed="64"/>
      </patternFill>
    </fill>
    <fill>
      <patternFill patternType="solid">
        <fgColor theme="8" tint="0.79998168889431442"/>
        <bgColor indexed="64"/>
      </patternFill>
    </fill>
  </fills>
  <borders count="40">
    <border>
      <left/>
      <right/>
      <top/>
      <bottom/>
      <diagonal/>
    </border>
    <border>
      <left style="thick">
        <color theme="0"/>
      </left>
      <right style="thick">
        <color theme="0"/>
      </right>
      <top style="thick">
        <color theme="0"/>
      </top>
      <bottom style="thick">
        <color theme="0"/>
      </bottom>
      <diagonal/>
    </border>
    <border>
      <left style="medium">
        <color indexed="64"/>
      </left>
      <right style="medium">
        <color indexed="64"/>
      </right>
      <top style="medium">
        <color indexed="64"/>
      </top>
      <bottom style="medium">
        <color indexed="64"/>
      </bottom>
      <diagonal/>
    </border>
    <border>
      <left style="thick">
        <color theme="0"/>
      </left>
      <right/>
      <top style="thick">
        <color theme="0"/>
      </top>
      <bottom style="thick">
        <color theme="0"/>
      </bottom>
      <diagonal/>
    </border>
    <border>
      <left/>
      <right/>
      <top style="thick">
        <color theme="0"/>
      </top>
      <bottom style="thick">
        <color theme="0"/>
      </bottom>
      <diagonal/>
    </border>
    <border>
      <left/>
      <right style="thick">
        <color theme="0"/>
      </right>
      <top style="thick">
        <color theme="0"/>
      </top>
      <bottom style="thick">
        <color theme="0"/>
      </bottom>
      <diagonal/>
    </border>
    <border>
      <left style="thick">
        <color theme="0"/>
      </left>
      <right style="thick">
        <color theme="0"/>
      </right>
      <top style="thick">
        <color theme="0"/>
      </top>
      <bottom/>
      <diagonal/>
    </border>
    <border>
      <left style="thick">
        <color theme="0"/>
      </left>
      <right style="thick">
        <color theme="0"/>
      </right>
      <top/>
      <bottom style="thick">
        <color theme="0"/>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ck">
        <color theme="0"/>
      </left>
      <right style="medium">
        <color indexed="64"/>
      </right>
      <top style="medium">
        <color indexed="64"/>
      </top>
      <bottom style="medium">
        <color indexed="64"/>
      </bottom>
      <diagonal/>
    </border>
    <border>
      <left/>
      <right style="thick">
        <color theme="0"/>
      </right>
      <top style="medium">
        <color indexed="64"/>
      </top>
      <bottom style="medium">
        <color indexed="64"/>
      </bottom>
      <diagonal/>
    </border>
    <border>
      <left style="medium">
        <color indexed="64"/>
      </left>
      <right style="thick">
        <color theme="0"/>
      </right>
      <top style="medium">
        <color indexed="64"/>
      </top>
      <bottom style="thick">
        <color theme="0"/>
      </bottom>
      <diagonal/>
    </border>
    <border>
      <left style="thick">
        <color theme="0"/>
      </left>
      <right/>
      <top style="medium">
        <color indexed="64"/>
      </top>
      <bottom style="thick">
        <color theme="0"/>
      </bottom>
      <diagonal/>
    </border>
    <border>
      <left/>
      <right/>
      <top style="medium">
        <color indexed="64"/>
      </top>
      <bottom style="thick">
        <color theme="0"/>
      </bottom>
      <diagonal/>
    </border>
    <border>
      <left/>
      <right style="thick">
        <color theme="0"/>
      </right>
      <top style="medium">
        <color indexed="64"/>
      </top>
      <bottom style="thick">
        <color theme="0"/>
      </bottom>
      <diagonal/>
    </border>
    <border>
      <left/>
      <right/>
      <top style="medium">
        <color indexed="64"/>
      </top>
      <bottom/>
      <diagonal/>
    </border>
    <border>
      <left/>
      <right style="medium">
        <color indexed="64"/>
      </right>
      <top style="medium">
        <color indexed="64"/>
      </top>
      <bottom/>
      <diagonal/>
    </border>
    <border>
      <left style="medium">
        <color indexed="64"/>
      </left>
      <right style="thick">
        <color theme="0"/>
      </right>
      <top style="thick">
        <color theme="0"/>
      </top>
      <bottom style="thick">
        <color theme="0"/>
      </bottom>
      <diagonal/>
    </border>
    <border>
      <left style="medium">
        <color indexed="64"/>
      </left>
      <right style="thick">
        <color theme="0"/>
      </right>
      <top style="thick">
        <color theme="0"/>
      </top>
      <bottom/>
      <diagonal/>
    </border>
    <border>
      <left style="medium">
        <color theme="0"/>
      </left>
      <right style="medium">
        <color indexed="64"/>
      </right>
      <top style="medium">
        <color theme="0"/>
      </top>
      <bottom/>
      <diagonal/>
    </border>
    <border>
      <left style="medium">
        <color indexed="64"/>
      </left>
      <right style="thick">
        <color theme="0"/>
      </right>
      <top/>
      <bottom/>
      <diagonal/>
    </border>
    <border>
      <left style="medium">
        <color indexed="64"/>
      </left>
      <right style="thick">
        <color theme="0"/>
      </right>
      <top/>
      <bottom style="thick">
        <color theme="0"/>
      </bottom>
      <diagonal/>
    </border>
    <border>
      <left style="medium">
        <color indexed="64"/>
      </left>
      <right/>
      <top style="thick">
        <color theme="0"/>
      </top>
      <bottom style="medium">
        <color indexed="64"/>
      </bottom>
      <diagonal/>
    </border>
    <border>
      <left style="thick">
        <color theme="0"/>
      </left>
      <right/>
      <top style="thick">
        <color theme="0"/>
      </top>
      <bottom/>
      <diagonal/>
    </border>
    <border>
      <left/>
      <right/>
      <top style="thick">
        <color theme="0"/>
      </top>
      <bottom/>
      <diagonal/>
    </border>
    <border>
      <left/>
      <right style="thick">
        <color theme="0"/>
      </right>
      <top style="thick">
        <color theme="0"/>
      </top>
      <bottom/>
      <diagonal/>
    </border>
    <border>
      <left style="thick">
        <color theme="0"/>
      </left>
      <right style="medium">
        <color indexed="64"/>
      </right>
      <top style="thick">
        <color theme="0"/>
      </top>
      <bottom/>
      <diagonal/>
    </border>
    <border>
      <left style="thick">
        <color theme="0"/>
      </left>
      <right style="thick">
        <color theme="0"/>
      </right>
      <top style="medium">
        <color indexed="64"/>
      </top>
      <bottom style="medium">
        <color indexed="64"/>
      </bottom>
      <diagonal/>
    </border>
    <border>
      <left style="medium">
        <color indexed="64"/>
      </left>
      <right/>
      <top style="medium">
        <color indexed="64"/>
      </top>
      <bottom/>
      <diagonal/>
    </border>
    <border>
      <left style="medium">
        <color theme="0"/>
      </left>
      <right style="medium">
        <color indexed="64"/>
      </right>
      <top style="medium">
        <color indexed="64"/>
      </top>
      <bottom/>
      <diagonal/>
    </border>
    <border>
      <left style="medium">
        <color indexed="64"/>
      </left>
      <right/>
      <top style="medium">
        <color theme="0"/>
      </top>
      <bottom/>
      <diagonal/>
    </border>
    <border>
      <left style="medium">
        <color indexed="64"/>
      </left>
      <right style="thick">
        <color theme="0"/>
      </right>
      <top style="medium">
        <color indexed="64"/>
      </top>
      <bottom style="medium">
        <color indexed="64"/>
      </bottom>
      <diagonal/>
    </border>
    <border>
      <left style="medium">
        <color indexed="64"/>
      </left>
      <right/>
      <top style="medium">
        <color theme="0"/>
      </top>
      <bottom style="medium">
        <color indexed="64"/>
      </bottom>
      <diagonal/>
    </border>
    <border>
      <left style="medium">
        <color theme="0"/>
      </left>
      <right style="medium">
        <color indexed="64"/>
      </right>
      <top style="medium">
        <color theme="0"/>
      </top>
      <bottom style="medium">
        <color indexed="64"/>
      </bottom>
      <diagonal/>
    </border>
    <border>
      <left style="thick">
        <color theme="0"/>
      </left>
      <right/>
      <top/>
      <bottom/>
      <diagonal/>
    </border>
    <border>
      <left/>
      <right style="thick">
        <color theme="0"/>
      </right>
      <top/>
      <bottom/>
      <diagonal/>
    </border>
    <border>
      <left style="thick">
        <color theme="0"/>
      </left>
      <right/>
      <top/>
      <bottom style="thick">
        <color theme="0"/>
      </bottom>
      <diagonal/>
    </border>
    <border>
      <left/>
      <right/>
      <top/>
      <bottom style="thick">
        <color theme="0"/>
      </bottom>
      <diagonal/>
    </border>
    <border>
      <left/>
      <right style="thick">
        <color theme="0"/>
      </right>
      <top/>
      <bottom style="thick">
        <color theme="0"/>
      </bottom>
      <diagonal/>
    </border>
  </borders>
  <cellStyleXfs count="3">
    <xf numFmtId="0" fontId="0" fillId="0" borderId="0"/>
    <xf numFmtId="0" fontId="1" fillId="0" borderId="0"/>
    <xf numFmtId="9" fontId="15" fillId="0" borderId="0" applyFont="0" applyFill="0" applyBorder="0" applyAlignment="0" applyProtection="0"/>
  </cellStyleXfs>
  <cellXfs count="146">
    <xf numFmtId="0" fontId="0" fillId="0" borderId="0" xfId="0"/>
    <xf numFmtId="0" fontId="2" fillId="4" borderId="1" xfId="0" applyFont="1" applyFill="1" applyBorder="1"/>
    <xf numFmtId="0" fontId="2" fillId="0" borderId="0" xfId="0" applyFont="1"/>
    <xf numFmtId="0" fontId="5" fillId="6" borderId="1" xfId="0" applyFont="1" applyFill="1" applyBorder="1" applyAlignment="1">
      <alignment horizontal="center" vertical="center" wrapText="1"/>
    </xf>
    <xf numFmtId="0" fontId="4" fillId="7" borderId="1" xfId="0" applyFont="1" applyFill="1" applyBorder="1" applyAlignment="1">
      <alignment horizontal="center" vertical="center" wrapText="1"/>
    </xf>
    <xf numFmtId="0" fontId="4" fillId="8" borderId="1" xfId="0" applyFont="1" applyFill="1" applyBorder="1" applyAlignment="1">
      <alignment horizontal="center" vertical="center" wrapText="1"/>
    </xf>
    <xf numFmtId="0" fontId="2" fillId="0" borderId="1" xfId="0" applyFont="1" applyBorder="1" applyAlignment="1">
      <alignment horizontal="left" vertical="center" wrapText="1"/>
    </xf>
    <xf numFmtId="49" fontId="2" fillId="9" borderId="1" xfId="0" applyNumberFormat="1" applyFont="1" applyFill="1" applyBorder="1" applyAlignment="1">
      <alignment horizontal="center" vertical="center"/>
    </xf>
    <xf numFmtId="0" fontId="2" fillId="10" borderId="1" xfId="0" applyFont="1" applyFill="1" applyBorder="1" applyAlignment="1">
      <alignment horizontal="left" vertical="center" wrapText="1" indent="1"/>
    </xf>
    <xf numFmtId="164" fontId="2" fillId="10" borderId="1" xfId="0" applyNumberFormat="1"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left" vertical="center" wrapText="1"/>
    </xf>
    <xf numFmtId="0" fontId="2" fillId="0" borderId="1" xfId="0" applyFont="1" applyBorder="1" applyAlignment="1">
      <alignment horizontal="center"/>
    </xf>
    <xf numFmtId="0" fontId="2" fillId="0" borderId="1" xfId="0" applyFont="1" applyBorder="1" applyAlignment="1">
      <alignment horizontal="center" vertical="center"/>
    </xf>
    <xf numFmtId="0" fontId="2" fillId="0" borderId="1" xfId="0" applyFont="1" applyBorder="1" applyAlignment="1">
      <alignment horizontal="center" vertical="center" wrapText="1"/>
    </xf>
    <xf numFmtId="0" fontId="2" fillId="0" borderId="1" xfId="0" applyFont="1" applyBorder="1" applyAlignment="1">
      <alignment horizontal="left" wrapText="1"/>
    </xf>
    <xf numFmtId="0" fontId="2" fillId="4" borderId="1" xfId="0" applyFont="1" applyFill="1" applyBorder="1" applyAlignment="1">
      <alignment horizontal="left"/>
    </xf>
    <xf numFmtId="0" fontId="2" fillId="4" borderId="1" xfId="0" applyFont="1" applyFill="1" applyBorder="1" applyAlignment="1">
      <alignment horizontal="center"/>
    </xf>
    <xf numFmtId="164" fontId="9" fillId="0" borderId="0" xfId="0" applyNumberFormat="1" applyFont="1" applyAlignment="1">
      <alignment horizontal="right" vertical="center"/>
    </xf>
    <xf numFmtId="0" fontId="10" fillId="0" borderId="0" xfId="0" applyFont="1" applyAlignment="1">
      <alignment horizontal="right" vertical="center"/>
    </xf>
    <xf numFmtId="0" fontId="2" fillId="0" borderId="0" xfId="0" applyFont="1" applyAlignment="1">
      <alignment horizontal="right" vertical="center"/>
    </xf>
    <xf numFmtId="0" fontId="0" fillId="0" borderId="0" xfId="0" applyAlignment="1">
      <alignment horizontal="center" vertical="center"/>
    </xf>
    <xf numFmtId="0" fontId="0" fillId="0" borderId="0" xfId="0" applyAlignment="1">
      <alignment horizontal="center" vertical="center" wrapText="1"/>
    </xf>
    <xf numFmtId="164" fontId="0" fillId="0" borderId="0" xfId="0" applyNumberFormat="1" applyAlignment="1">
      <alignment horizontal="center"/>
    </xf>
    <xf numFmtId="164" fontId="0" fillId="0" borderId="0" xfId="0" applyNumberFormat="1"/>
    <xf numFmtId="49" fontId="2" fillId="9" borderId="7" xfId="0" applyNumberFormat="1" applyFont="1" applyFill="1" applyBorder="1" applyAlignment="1">
      <alignment horizontal="center" vertical="center"/>
    </xf>
    <xf numFmtId="0" fontId="10" fillId="0" borderId="0" xfId="0" applyFont="1" applyAlignment="1">
      <alignment horizontal="right" vertical="center" wrapText="1"/>
    </xf>
    <xf numFmtId="164" fontId="2" fillId="0" borderId="0" xfId="0" applyNumberFormat="1" applyFont="1" applyAlignment="1">
      <alignment horizontal="left" vertical="center"/>
    </xf>
    <xf numFmtId="0" fontId="6" fillId="0" borderId="0" xfId="0" applyFont="1" applyAlignment="1">
      <alignment horizontal="left" vertical="center"/>
    </xf>
    <xf numFmtId="0" fontId="2" fillId="0" borderId="0" xfId="0" applyFont="1" applyAlignment="1">
      <alignment horizontal="center" vertical="center"/>
    </xf>
    <xf numFmtId="3" fontId="2" fillId="10" borderId="1" xfId="0" applyNumberFormat="1" applyFont="1" applyFill="1" applyBorder="1" applyAlignment="1">
      <alignment horizontal="center" vertical="center"/>
    </xf>
    <xf numFmtId="0" fontId="8" fillId="10" borderId="1" xfId="0" applyFont="1" applyFill="1" applyBorder="1" applyAlignment="1">
      <alignment horizontal="left" vertical="center" wrapText="1" indent="1"/>
    </xf>
    <xf numFmtId="0" fontId="6" fillId="0" borderId="0" xfId="0" applyFont="1" applyAlignment="1">
      <alignment horizontal="left" vertical="center" wrapText="1"/>
    </xf>
    <xf numFmtId="10" fontId="2" fillId="0" borderId="0" xfId="0" applyNumberFormat="1" applyFont="1" applyAlignment="1">
      <alignment horizontal="left" vertical="center"/>
    </xf>
    <xf numFmtId="4" fontId="2" fillId="0" borderId="0" xfId="0" applyNumberFormat="1" applyFont="1"/>
    <xf numFmtId="4" fontId="6" fillId="0" borderId="0" xfId="0" applyNumberFormat="1" applyFont="1"/>
    <xf numFmtId="0" fontId="2" fillId="0" borderId="0" xfId="0" applyFont="1" applyAlignment="1">
      <alignment horizontal="center" vertical="center" wrapText="1"/>
    </xf>
    <xf numFmtId="0" fontId="2" fillId="2" borderId="1" xfId="0" applyFont="1" applyFill="1" applyBorder="1" applyAlignment="1">
      <alignment horizontal="left" vertical="center" wrapText="1" indent="1"/>
    </xf>
    <xf numFmtId="164" fontId="2" fillId="2" borderId="1" xfId="0" applyNumberFormat="1" applyFont="1" applyFill="1" applyBorder="1" applyAlignment="1">
      <alignment horizontal="center" vertical="center" wrapText="1"/>
    </xf>
    <xf numFmtId="0" fontId="3" fillId="0" borderId="0" xfId="0" applyFont="1" applyAlignment="1">
      <alignment vertical="center"/>
    </xf>
    <xf numFmtId="0" fontId="3" fillId="0" borderId="0" xfId="0" applyFont="1" applyAlignment="1">
      <alignment horizontal="right" vertical="center"/>
    </xf>
    <xf numFmtId="0" fontId="6" fillId="0" borderId="0" xfId="0" applyFont="1" applyAlignment="1">
      <alignment horizontal="right" vertical="center"/>
    </xf>
    <xf numFmtId="164" fontId="2" fillId="0" borderId="0" xfId="0" applyNumberFormat="1" applyFont="1" applyAlignment="1">
      <alignment horizontal="right" vertical="center"/>
    </xf>
    <xf numFmtId="164" fontId="3" fillId="0" borderId="0" xfId="0" applyNumberFormat="1" applyFont="1" applyAlignment="1">
      <alignment horizontal="right" vertical="center"/>
    </xf>
    <xf numFmtId="164" fontId="2" fillId="0" borderId="0" xfId="0" applyNumberFormat="1" applyFont="1"/>
    <xf numFmtId="10" fontId="2" fillId="0" borderId="0" xfId="0" applyNumberFormat="1" applyFont="1"/>
    <xf numFmtId="9" fontId="14" fillId="0" borderId="0" xfId="2" applyFont="1" applyAlignment="1">
      <alignment vertical="center"/>
    </xf>
    <xf numFmtId="9" fontId="2" fillId="0" borderId="0" xfId="2" applyFont="1"/>
    <xf numFmtId="0" fontId="2" fillId="12" borderId="1" xfId="0" applyFont="1" applyFill="1" applyBorder="1" applyAlignment="1">
      <alignment horizontal="left" vertical="center" wrapText="1" indent="1"/>
    </xf>
    <xf numFmtId="164" fontId="2" fillId="12" borderId="1" xfId="0" applyNumberFormat="1" applyFont="1" applyFill="1" applyBorder="1" applyAlignment="1">
      <alignment horizontal="center" vertical="center" wrapText="1"/>
    </xf>
    <xf numFmtId="0" fontId="2" fillId="12" borderId="1" xfId="0" applyFont="1" applyFill="1" applyBorder="1" applyAlignment="1">
      <alignment horizontal="center" vertical="center"/>
    </xf>
    <xf numFmtId="0" fontId="2" fillId="12" borderId="1" xfId="0" applyFont="1" applyFill="1" applyBorder="1" applyAlignment="1">
      <alignment horizontal="left" wrapText="1" indent="1"/>
    </xf>
    <xf numFmtId="3" fontId="2" fillId="12" borderId="1" xfId="0" applyNumberFormat="1" applyFont="1" applyFill="1" applyBorder="1" applyAlignment="1">
      <alignment horizontal="center" vertical="center"/>
    </xf>
    <xf numFmtId="0" fontId="2" fillId="2" borderId="1" xfId="0" applyFont="1" applyFill="1" applyBorder="1" applyAlignment="1">
      <alignment horizontal="center" vertical="center"/>
    </xf>
    <xf numFmtId="0" fontId="2" fillId="0" borderId="5" xfId="0" applyFont="1" applyBorder="1" applyAlignment="1">
      <alignment horizontal="left" vertical="center" wrapText="1"/>
    </xf>
    <xf numFmtId="0" fontId="2" fillId="4" borderId="7" xfId="0" applyFont="1" applyFill="1" applyBorder="1"/>
    <xf numFmtId="0" fontId="2" fillId="0" borderId="7" xfId="0" applyFont="1" applyBorder="1" applyAlignment="1">
      <alignment horizontal="center"/>
    </xf>
    <xf numFmtId="0" fontId="2" fillId="0" borderId="7" xfId="0" applyFont="1" applyBorder="1" applyAlignment="1">
      <alignment horizontal="left" wrapText="1"/>
    </xf>
    <xf numFmtId="0" fontId="2" fillId="4" borderId="7" xfId="0" applyFont="1" applyFill="1" applyBorder="1" applyAlignment="1">
      <alignment horizontal="left" wrapText="1"/>
    </xf>
    <xf numFmtId="0" fontId="2" fillId="4" borderId="7" xfId="0" applyFont="1" applyFill="1" applyBorder="1" applyAlignment="1">
      <alignment horizontal="center" wrapText="1"/>
    </xf>
    <xf numFmtId="0" fontId="2" fillId="0" borderId="7" xfId="0" applyFont="1" applyBorder="1" applyAlignment="1">
      <alignment horizontal="center" vertical="center"/>
    </xf>
    <xf numFmtId="0" fontId="2" fillId="0" borderId="7" xfId="0" applyFont="1" applyBorder="1" applyAlignment="1">
      <alignment horizontal="center" vertical="center" wrapText="1"/>
    </xf>
    <xf numFmtId="0" fontId="2" fillId="4" borderId="12" xfId="0" applyFont="1" applyFill="1" applyBorder="1"/>
    <xf numFmtId="0" fontId="13" fillId="5" borderId="16" xfId="0" applyFont="1" applyFill="1" applyBorder="1" applyAlignment="1">
      <alignment horizontal="center" vertical="center" wrapText="1"/>
    </xf>
    <xf numFmtId="0" fontId="13" fillId="5" borderId="17" xfId="0" applyFont="1" applyFill="1" applyBorder="1" applyAlignment="1">
      <alignment horizontal="center" vertical="center" wrapText="1"/>
    </xf>
    <xf numFmtId="0" fontId="2" fillId="4" borderId="18" xfId="0" applyFont="1" applyFill="1" applyBorder="1" applyAlignment="1">
      <alignment horizontal="left" vertical="center" wrapText="1"/>
    </xf>
    <xf numFmtId="164" fontId="2" fillId="11" borderId="20" xfId="0" applyNumberFormat="1" applyFont="1" applyFill="1" applyBorder="1" applyAlignment="1">
      <alignment horizontal="center" vertical="center" wrapText="1"/>
    </xf>
    <xf numFmtId="0" fontId="6" fillId="3" borderId="21" xfId="0" applyFont="1" applyFill="1" applyBorder="1" applyAlignment="1">
      <alignment horizontal="center" vertical="center" textRotation="90"/>
    </xf>
    <xf numFmtId="0" fontId="6" fillId="2" borderId="21" xfId="0" applyFont="1" applyFill="1" applyBorder="1" applyAlignment="1">
      <alignment horizontal="center" vertical="center" textRotation="90"/>
    </xf>
    <xf numFmtId="0" fontId="6" fillId="3" borderId="22" xfId="0" applyFont="1" applyFill="1" applyBorder="1" applyAlignment="1">
      <alignment horizontal="center" vertical="center" textRotation="90"/>
    </xf>
    <xf numFmtId="0" fontId="2" fillId="4" borderId="23" xfId="0" applyFont="1" applyFill="1" applyBorder="1"/>
    <xf numFmtId="164" fontId="9" fillId="13" borderId="28" xfId="0" applyNumberFormat="1" applyFont="1" applyFill="1" applyBorder="1" applyAlignment="1">
      <alignment horizontal="center" vertical="center" wrapText="1"/>
    </xf>
    <xf numFmtId="164" fontId="9" fillId="13" borderId="9" xfId="0" applyNumberFormat="1" applyFont="1" applyFill="1" applyBorder="1" applyAlignment="1">
      <alignment horizontal="center" vertical="center" wrapText="1"/>
    </xf>
    <xf numFmtId="0" fontId="2" fillId="14" borderId="1" xfId="0" applyFont="1" applyFill="1" applyBorder="1" applyAlignment="1">
      <alignment horizontal="left" vertical="center" wrapText="1" indent="1"/>
    </xf>
    <xf numFmtId="164" fontId="2" fillId="14" borderId="1" xfId="0" applyNumberFormat="1" applyFont="1" applyFill="1" applyBorder="1" applyAlignment="1">
      <alignment horizontal="center" vertical="center" wrapText="1"/>
    </xf>
    <xf numFmtId="3" fontId="2" fillId="14" borderId="1" xfId="0" applyNumberFormat="1" applyFont="1" applyFill="1" applyBorder="1" applyAlignment="1">
      <alignment horizontal="center" vertical="center"/>
    </xf>
    <xf numFmtId="0" fontId="2" fillId="14" borderId="1" xfId="0" applyFont="1" applyFill="1" applyBorder="1" applyAlignment="1">
      <alignment horizontal="center" vertical="center"/>
    </xf>
    <xf numFmtId="9" fontId="2" fillId="14" borderId="1" xfId="0" applyNumberFormat="1" applyFont="1" applyFill="1" applyBorder="1" applyAlignment="1">
      <alignment horizontal="left" vertical="center" wrapText="1" indent="1"/>
    </xf>
    <xf numFmtId="4" fontId="2" fillId="0" borderId="0" xfId="0" applyNumberFormat="1" applyFont="1" applyAlignment="1">
      <alignment horizontal="left" vertical="center"/>
    </xf>
    <xf numFmtId="0" fontId="14" fillId="0" borderId="0" xfId="0" applyFont="1" applyAlignment="1">
      <alignment horizontal="center" vertical="center"/>
    </xf>
    <xf numFmtId="0" fontId="2" fillId="0" borderId="0" xfId="0" applyFont="1" applyAlignment="1">
      <alignment horizontal="left"/>
    </xf>
    <xf numFmtId="164" fontId="2" fillId="0" borderId="0" xfId="0" applyNumberFormat="1" applyFont="1" applyAlignment="1">
      <alignment horizontal="left"/>
    </xf>
    <xf numFmtId="164" fontId="2" fillId="10" borderId="3" xfId="0" applyNumberFormat="1" applyFont="1" applyFill="1" applyBorder="1" applyAlignment="1">
      <alignment horizontal="center" vertical="center" wrapText="1"/>
    </xf>
    <xf numFmtId="164" fontId="16" fillId="0" borderId="3" xfId="0" applyNumberFormat="1" applyFont="1" applyBorder="1" applyAlignment="1">
      <alignment horizontal="center" vertical="center" wrapText="1"/>
    </xf>
    <xf numFmtId="0" fontId="4" fillId="8" borderId="6" xfId="0" applyFont="1" applyFill="1" applyBorder="1" applyAlignment="1">
      <alignment horizontal="center" vertical="center" wrapText="1"/>
    </xf>
    <xf numFmtId="0" fontId="4" fillId="8" borderId="27" xfId="0" applyFont="1" applyFill="1" applyBorder="1" applyAlignment="1">
      <alignment horizontal="center" vertical="center" wrapText="1"/>
    </xf>
    <xf numFmtId="164" fontId="2" fillId="11" borderId="31" xfId="0" applyNumberFormat="1" applyFont="1" applyFill="1" applyBorder="1" applyAlignment="1">
      <alignment horizontal="center" vertical="center" wrapText="1"/>
    </xf>
    <xf numFmtId="164" fontId="2" fillId="14" borderId="3" xfId="0" applyNumberFormat="1" applyFont="1" applyFill="1" applyBorder="1" applyAlignment="1">
      <alignment horizontal="center" vertical="center" wrapText="1"/>
    </xf>
    <xf numFmtId="164" fontId="8" fillId="12" borderId="3" xfId="0" applyNumberFormat="1" applyFont="1" applyFill="1" applyBorder="1" applyAlignment="1">
      <alignment horizontal="center" vertical="center" wrapText="1"/>
    </xf>
    <xf numFmtId="164" fontId="8" fillId="2" borderId="3" xfId="0" applyNumberFormat="1" applyFont="1" applyFill="1" applyBorder="1" applyAlignment="1">
      <alignment horizontal="center" vertical="center" wrapText="1"/>
    </xf>
    <xf numFmtId="164" fontId="16" fillId="0" borderId="24" xfId="0" applyNumberFormat="1" applyFont="1" applyBorder="1" applyAlignment="1">
      <alignment horizontal="center" vertical="center" wrapText="1"/>
    </xf>
    <xf numFmtId="164" fontId="9" fillId="13" borderId="2" xfId="0" applyNumberFormat="1" applyFont="1" applyFill="1" applyBorder="1" applyAlignment="1">
      <alignment horizontal="center" vertical="center" wrapText="1"/>
    </xf>
    <xf numFmtId="0" fontId="20" fillId="4" borderId="0" xfId="0" applyFont="1" applyFill="1" applyAlignment="1">
      <alignment vertical="center"/>
    </xf>
    <xf numFmtId="0" fontId="20" fillId="4" borderId="36" xfId="0" applyFont="1" applyFill="1" applyBorder="1" applyAlignment="1">
      <alignment vertical="center"/>
    </xf>
    <xf numFmtId="0" fontId="20" fillId="4" borderId="24" xfId="0" applyFont="1" applyFill="1" applyBorder="1" applyAlignment="1">
      <alignment vertical="center"/>
    </xf>
    <xf numFmtId="0" fontId="20" fillId="4" borderId="25" xfId="0" applyFont="1" applyFill="1" applyBorder="1" applyAlignment="1">
      <alignment vertical="center"/>
    </xf>
    <xf numFmtId="0" fontId="20" fillId="4" borderId="35" xfId="0" applyFont="1" applyFill="1" applyBorder="1" applyAlignment="1">
      <alignment vertical="center"/>
    </xf>
    <xf numFmtId="0" fontId="20" fillId="4" borderId="37" xfId="0" applyFont="1" applyFill="1" applyBorder="1" applyAlignment="1">
      <alignment vertical="center"/>
    </xf>
    <xf numFmtId="0" fontId="20" fillId="4" borderId="38" xfId="0" applyFont="1" applyFill="1" applyBorder="1" applyAlignment="1">
      <alignment vertical="center"/>
    </xf>
    <xf numFmtId="0" fontId="20" fillId="4" borderId="39" xfId="0" applyFont="1" applyFill="1" applyBorder="1" applyAlignment="1">
      <alignment vertical="center"/>
    </xf>
    <xf numFmtId="0" fontId="20" fillId="0" borderId="0" xfId="0" applyFont="1"/>
    <xf numFmtId="0" fontId="0" fillId="4" borderId="0" xfId="0" applyFill="1"/>
    <xf numFmtId="0" fontId="2" fillId="4" borderId="0" xfId="0" applyFont="1" applyFill="1" applyAlignment="1">
      <alignment horizontal="center" vertical="center" wrapText="1"/>
    </xf>
    <xf numFmtId="164" fontId="2" fillId="4" borderId="0" xfId="0" applyNumberFormat="1" applyFont="1" applyFill="1" applyAlignment="1">
      <alignment horizontal="center" vertical="center" wrapText="1"/>
    </xf>
    <xf numFmtId="0" fontId="17" fillId="0" borderId="0" xfId="0" applyFont="1" applyAlignment="1">
      <alignment horizontal="center" vertical="center" wrapText="1"/>
    </xf>
    <xf numFmtId="0" fontId="17" fillId="0" borderId="0" xfId="0" applyFont="1" applyAlignment="1">
      <alignment horizontal="center" vertical="center"/>
    </xf>
    <xf numFmtId="0" fontId="18" fillId="0" borderId="0" xfId="0" applyFont="1" applyAlignment="1">
      <alignment vertical="center" wrapText="1"/>
    </xf>
    <xf numFmtId="0" fontId="18" fillId="0" borderId="0" xfId="0" applyFont="1" applyAlignment="1">
      <alignment horizontal="center" vertical="center"/>
    </xf>
    <xf numFmtId="0" fontId="11" fillId="0" borderId="0" xfId="0" applyFont="1" applyAlignment="1">
      <alignment vertical="center"/>
    </xf>
    <xf numFmtId="164" fontId="6" fillId="0" borderId="0" xfId="0" applyNumberFormat="1" applyFont="1" applyAlignment="1">
      <alignment horizontal="left" vertical="center"/>
    </xf>
    <xf numFmtId="0" fontId="21" fillId="0" borderId="3" xfId="0" applyFont="1" applyBorder="1" applyAlignment="1">
      <alignment horizontal="center" vertical="center"/>
    </xf>
    <xf numFmtId="0" fontId="21" fillId="0" borderId="4" xfId="0" applyFont="1" applyBorder="1" applyAlignment="1">
      <alignment horizontal="center" vertical="center"/>
    </xf>
    <xf numFmtId="0" fontId="21" fillId="0" borderId="5" xfId="0" applyFont="1" applyBorder="1" applyAlignment="1">
      <alignment horizontal="center" vertical="center"/>
    </xf>
    <xf numFmtId="0" fontId="19" fillId="4" borderId="3" xfId="0" applyFont="1" applyFill="1" applyBorder="1" applyAlignment="1">
      <alignment horizontal="center"/>
    </xf>
    <xf numFmtId="0" fontId="19" fillId="4" borderId="4" xfId="0" applyFont="1" applyFill="1" applyBorder="1" applyAlignment="1">
      <alignment horizontal="center"/>
    </xf>
    <xf numFmtId="0" fontId="19" fillId="4" borderId="5" xfId="0" applyFont="1" applyFill="1" applyBorder="1" applyAlignment="1">
      <alignment horizontal="center"/>
    </xf>
    <xf numFmtId="0" fontId="13" fillId="5" borderId="13" xfId="0" applyFont="1" applyFill="1" applyBorder="1" applyAlignment="1">
      <alignment horizontal="center" vertical="center" wrapText="1"/>
    </xf>
    <xf numFmtId="0" fontId="13" fillId="5" borderId="14" xfId="0" applyFont="1" applyFill="1" applyBorder="1" applyAlignment="1">
      <alignment horizontal="center" vertical="center" wrapText="1"/>
    </xf>
    <xf numFmtId="0" fontId="13" fillId="5" borderId="15" xfId="0" applyFont="1" applyFill="1" applyBorder="1" applyAlignment="1">
      <alignment horizontal="center" vertical="center" wrapText="1"/>
    </xf>
    <xf numFmtId="0" fontId="4" fillId="7" borderId="3" xfId="0" applyFont="1" applyFill="1" applyBorder="1" applyAlignment="1">
      <alignment horizontal="center" vertical="center" wrapText="1"/>
    </xf>
    <xf numFmtId="0" fontId="4" fillId="7" borderId="5" xfId="0" applyFont="1" applyFill="1" applyBorder="1" applyAlignment="1">
      <alignment horizontal="center" vertical="center" wrapText="1"/>
    </xf>
    <xf numFmtId="0" fontId="6" fillId="3" borderId="19" xfId="0" applyFont="1" applyFill="1" applyBorder="1" applyAlignment="1">
      <alignment horizontal="center" vertical="center" textRotation="90"/>
    </xf>
    <xf numFmtId="0" fontId="6" fillId="3" borderId="21" xfId="0" applyFont="1" applyFill="1" applyBorder="1" applyAlignment="1">
      <alignment horizontal="center" vertical="center" textRotation="90"/>
    </xf>
    <xf numFmtId="0" fontId="9" fillId="0" borderId="3" xfId="0" applyFont="1" applyBorder="1" applyAlignment="1">
      <alignment horizontal="center" vertical="center" wrapText="1"/>
    </xf>
    <xf numFmtId="0" fontId="9" fillId="0" borderId="4" xfId="0" applyFont="1" applyBorder="1" applyAlignment="1">
      <alignment horizontal="center" vertical="center" wrapText="1"/>
    </xf>
    <xf numFmtId="0" fontId="9" fillId="0" borderId="5" xfId="0" applyFont="1" applyBorder="1" applyAlignment="1">
      <alignment horizontal="center" vertical="center" wrapText="1"/>
    </xf>
    <xf numFmtId="0" fontId="6" fillId="2" borderId="21" xfId="0" applyFont="1" applyFill="1" applyBorder="1" applyAlignment="1">
      <alignment horizontal="center" vertical="center" textRotation="90"/>
    </xf>
    <xf numFmtId="0" fontId="6" fillId="3" borderId="22" xfId="0" applyFont="1" applyFill="1" applyBorder="1" applyAlignment="1">
      <alignment horizontal="center" vertical="center" textRotation="90"/>
    </xf>
    <xf numFmtId="49" fontId="2" fillId="9" borderId="6" xfId="0" applyNumberFormat="1" applyFont="1" applyFill="1" applyBorder="1" applyAlignment="1">
      <alignment horizontal="center" vertical="center"/>
    </xf>
    <xf numFmtId="49" fontId="2" fillId="9" borderId="7" xfId="0" applyNumberFormat="1" applyFont="1" applyFill="1" applyBorder="1" applyAlignment="1">
      <alignment horizontal="center" vertical="center"/>
    </xf>
    <xf numFmtId="49" fontId="9" fillId="0" borderId="24" xfId="0" applyNumberFormat="1" applyFont="1" applyBorder="1" applyAlignment="1">
      <alignment horizontal="center" vertical="center"/>
    </xf>
    <xf numFmtId="49" fontId="9" fillId="0" borderId="25" xfId="0" applyNumberFormat="1" applyFont="1" applyBorder="1" applyAlignment="1">
      <alignment horizontal="center" vertical="center"/>
    </xf>
    <xf numFmtId="49" fontId="9" fillId="0" borderId="26" xfId="0" applyNumberFormat="1" applyFont="1" applyBorder="1" applyAlignment="1">
      <alignment horizontal="center" vertical="center"/>
    </xf>
    <xf numFmtId="49" fontId="9" fillId="13" borderId="8" xfId="0" applyNumberFormat="1" applyFont="1" applyFill="1" applyBorder="1" applyAlignment="1">
      <alignment horizontal="center" vertical="center"/>
    </xf>
    <xf numFmtId="49" fontId="9" fillId="13" borderId="9" xfId="0" applyNumberFormat="1" applyFont="1" applyFill="1" applyBorder="1" applyAlignment="1">
      <alignment horizontal="center" vertical="center"/>
    </xf>
    <xf numFmtId="49" fontId="9" fillId="13" borderId="11" xfId="0" applyNumberFormat="1" applyFont="1" applyFill="1" applyBorder="1" applyAlignment="1">
      <alignment horizontal="center" vertical="center"/>
    </xf>
    <xf numFmtId="164" fontId="2" fillId="11" borderId="29" xfId="0" applyNumberFormat="1" applyFont="1" applyFill="1" applyBorder="1" applyAlignment="1" applyProtection="1">
      <alignment horizontal="center" vertical="center" wrapText="1"/>
      <protection locked="0"/>
    </xf>
    <xf numFmtId="164" fontId="2" fillId="11" borderId="30" xfId="0" applyNumberFormat="1" applyFont="1" applyFill="1" applyBorder="1" applyAlignment="1" applyProtection="1">
      <alignment horizontal="center" vertical="center" wrapText="1"/>
      <protection locked="0"/>
    </xf>
    <xf numFmtId="164" fontId="2" fillId="11" borderId="31" xfId="0" applyNumberFormat="1" applyFont="1" applyFill="1" applyBorder="1" applyAlignment="1" applyProtection="1">
      <alignment horizontal="center" vertical="center" wrapText="1"/>
      <protection locked="0"/>
    </xf>
    <xf numFmtId="164" fontId="2" fillId="11" borderId="20" xfId="0" applyNumberFormat="1" applyFont="1" applyFill="1" applyBorder="1" applyAlignment="1" applyProtection="1">
      <alignment horizontal="center" vertical="center" wrapText="1"/>
      <protection locked="0"/>
    </xf>
    <xf numFmtId="164" fontId="16" fillId="0" borderId="32" xfId="0" applyNumberFormat="1" applyFont="1" applyBorder="1" applyAlignment="1" applyProtection="1">
      <alignment horizontal="center" vertical="center" wrapText="1"/>
      <protection locked="0"/>
    </xf>
    <xf numFmtId="164" fontId="16" fillId="0" borderId="10" xfId="0" applyNumberFormat="1" applyFont="1" applyBorder="1" applyAlignment="1" applyProtection="1">
      <alignment horizontal="center" vertical="center" wrapText="1"/>
      <protection locked="0"/>
    </xf>
    <xf numFmtId="164" fontId="7" fillId="0" borderId="32" xfId="0" applyNumberFormat="1" applyFont="1" applyBorder="1" applyAlignment="1" applyProtection="1">
      <alignment horizontal="center" vertical="center" wrapText="1"/>
      <protection locked="0"/>
    </xf>
    <xf numFmtId="164" fontId="2" fillId="11" borderId="33" xfId="0" applyNumberFormat="1" applyFont="1" applyFill="1" applyBorder="1" applyAlignment="1" applyProtection="1">
      <alignment horizontal="center" vertical="center" wrapText="1"/>
      <protection locked="0"/>
    </xf>
    <xf numFmtId="164" fontId="2" fillId="11" borderId="34" xfId="0" applyNumberFormat="1" applyFont="1" applyFill="1" applyBorder="1" applyAlignment="1" applyProtection="1">
      <alignment horizontal="center" vertical="center" wrapText="1"/>
      <protection locked="0"/>
    </xf>
    <xf numFmtId="164" fontId="13" fillId="0" borderId="8" xfId="0" applyNumberFormat="1" applyFont="1" applyBorder="1" applyAlignment="1" applyProtection="1">
      <alignment horizontal="center" vertical="center" wrapText="1"/>
      <protection locked="0"/>
    </xf>
  </cellXfs>
  <cellStyles count="3">
    <cellStyle name="Normal" xfId="0" builtinId="0"/>
    <cellStyle name="Normal 2" xfId="1" xr:uid="{5E703F64-6858-4C56-AE80-057C8E646D9E}"/>
    <cellStyle name="Porcentaje" xfId="2"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microsoft.com/office/2017/10/relationships/person" Target="persons/person.xml"/><Relationship Id="rId5" Type="http://schemas.openxmlformats.org/officeDocument/2006/relationships/sharedStrings" Target="sharedStrings.xml"/><Relationship Id="rId4" Type="http://schemas.openxmlformats.org/officeDocument/2006/relationships/styles" Target="style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09E50FA-40B9-4B19-9E1C-1DA02BDC9E60}">
  <sheetPr>
    <tabColor theme="7"/>
  </sheetPr>
  <dimension ref="A1:AB547"/>
  <sheetViews>
    <sheetView tabSelected="1" zoomScale="81" zoomScaleNormal="81" workbookViewId="0">
      <selection activeCell="J60" sqref="J60"/>
    </sheetView>
  </sheetViews>
  <sheetFormatPr baseColWidth="10" defaultColWidth="11.5546875" defaultRowHeight="15" thickTop="1" thickBottom="1" x14ac:dyDescent="0.35"/>
  <cols>
    <col min="1" max="1" width="4.6640625" style="1" customWidth="1"/>
    <col min="2" max="2" width="6.33203125" style="12" customWidth="1"/>
    <col min="3" max="3" width="54.33203125" style="15" customWidth="1"/>
    <col min="4" max="4" width="84" style="16" customWidth="1"/>
    <col min="5" max="5" width="26" style="17" customWidth="1"/>
    <col min="6" max="7" width="10.88671875" style="13" customWidth="1"/>
    <col min="8" max="8" width="27.33203125" style="14" customWidth="1"/>
    <col min="9" max="10" width="27.33203125" style="36" customWidth="1"/>
    <col min="11" max="11" width="57.5546875" style="2" customWidth="1"/>
    <col min="12" max="12" width="16.33203125" style="2" customWidth="1"/>
    <col min="13" max="13" width="11.5546875" style="2"/>
    <col min="14" max="14" width="7.88671875" style="2" customWidth="1"/>
    <col min="15" max="15" width="51.109375" style="2" customWidth="1"/>
    <col min="16" max="16" width="35.109375" style="2" customWidth="1"/>
    <col min="17" max="17" width="16.109375" style="2" customWidth="1"/>
    <col min="18" max="18" width="17.5546875" style="2" customWidth="1"/>
    <col min="19" max="19" width="24.6640625" style="2" customWidth="1"/>
    <col min="20" max="20" width="31.5546875" style="2" customWidth="1"/>
    <col min="21" max="21" width="22.5546875" style="2" customWidth="1"/>
    <col min="22" max="22" width="16.109375" style="2" customWidth="1"/>
    <col min="23" max="23" width="37.109375" style="2" customWidth="1"/>
    <col min="24" max="16384" width="11.5546875" style="2"/>
  </cols>
  <sheetData>
    <row r="1" spans="1:23" ht="47.1" customHeight="1" thickBot="1" x14ac:dyDescent="0.35">
      <c r="A1" s="62"/>
      <c r="B1" s="116" t="s">
        <v>309</v>
      </c>
      <c r="C1" s="117"/>
      <c r="D1" s="117"/>
      <c r="E1" s="117"/>
      <c r="F1" s="117"/>
      <c r="G1" s="117"/>
      <c r="H1" s="118"/>
      <c r="I1" s="63"/>
      <c r="J1" s="64"/>
    </row>
    <row r="2" spans="1:23" s="6" customFormat="1" ht="90.9" customHeight="1" thickTop="1" thickBot="1" x14ac:dyDescent="0.35">
      <c r="A2" s="65"/>
      <c r="B2" s="3" t="s">
        <v>0</v>
      </c>
      <c r="C2" s="4" t="s">
        <v>1</v>
      </c>
      <c r="D2" s="4" t="s">
        <v>2</v>
      </c>
      <c r="E2" s="4" t="s">
        <v>123</v>
      </c>
      <c r="F2" s="119" t="s">
        <v>310</v>
      </c>
      <c r="G2" s="120"/>
      <c r="H2" s="5" t="s">
        <v>308</v>
      </c>
      <c r="I2" s="84" t="s">
        <v>311</v>
      </c>
      <c r="J2" s="85" t="s">
        <v>312</v>
      </c>
      <c r="K2" s="54"/>
    </row>
    <row r="3" spans="1:23" s="10" customFormat="1" ht="118.5" customHeight="1" thickTop="1" thickBot="1" x14ac:dyDescent="0.35">
      <c r="A3" s="121" t="s">
        <v>112</v>
      </c>
      <c r="B3" s="7" t="s">
        <v>3</v>
      </c>
      <c r="C3" s="8" t="s">
        <v>300</v>
      </c>
      <c r="D3" s="8" t="s">
        <v>297</v>
      </c>
      <c r="E3" s="9">
        <v>25.9</v>
      </c>
      <c r="F3" s="30">
        <v>21182</v>
      </c>
      <c r="G3" s="30" t="s">
        <v>122</v>
      </c>
      <c r="H3" s="82">
        <f>F3*E3</f>
        <v>548613.79999999993</v>
      </c>
      <c r="I3" s="136"/>
      <c r="J3" s="137">
        <f>I3*F3</f>
        <v>0</v>
      </c>
      <c r="K3" s="33"/>
      <c r="L3" s="21"/>
      <c r="M3" s="22"/>
      <c r="N3" s="22"/>
      <c r="O3" s="22"/>
    </row>
    <row r="4" spans="1:23" s="10" customFormat="1" ht="125.4" thickTop="1" thickBot="1" x14ac:dyDescent="0.35">
      <c r="A4" s="122"/>
      <c r="B4" s="7" t="s">
        <v>4</v>
      </c>
      <c r="C4" s="8" t="s">
        <v>109</v>
      </c>
      <c r="D4" s="31" t="s">
        <v>298</v>
      </c>
      <c r="E4" s="9">
        <v>29.77</v>
      </c>
      <c r="F4" s="30">
        <v>9218</v>
      </c>
      <c r="G4" s="30" t="s">
        <v>122</v>
      </c>
      <c r="H4" s="82">
        <f>F4*E4</f>
        <v>274419.86</v>
      </c>
      <c r="I4" s="138"/>
      <c r="J4" s="139">
        <f t="shared" ref="J4:J18" si="0">I4*F4</f>
        <v>0</v>
      </c>
      <c r="K4" s="20"/>
      <c r="L4" s="22"/>
      <c r="M4" s="23"/>
      <c r="N4" s="24"/>
      <c r="O4" s="24"/>
      <c r="V4" s="27"/>
      <c r="W4" s="27"/>
    </row>
    <row r="5" spans="1:23" s="10" customFormat="1" ht="70.2" thickTop="1" thickBot="1" x14ac:dyDescent="0.35">
      <c r="A5" s="122"/>
      <c r="B5" s="7" t="s">
        <v>5</v>
      </c>
      <c r="C5" s="8" t="s">
        <v>90</v>
      </c>
      <c r="D5" s="31" t="s">
        <v>272</v>
      </c>
      <c r="E5" s="9">
        <v>41.79</v>
      </c>
      <c r="F5" s="30">
        <v>85</v>
      </c>
      <c r="G5" s="30" t="s">
        <v>122</v>
      </c>
      <c r="H5" s="82">
        <f>F5*E5</f>
        <v>3552.15</v>
      </c>
      <c r="I5" s="138"/>
      <c r="J5" s="139">
        <f t="shared" si="0"/>
        <v>0</v>
      </c>
      <c r="L5" s="22"/>
      <c r="M5" s="23"/>
      <c r="N5" s="24"/>
      <c r="O5" s="24"/>
      <c r="V5" s="27"/>
      <c r="W5" s="27"/>
    </row>
    <row r="6" spans="1:23" s="10" customFormat="1" ht="84" thickTop="1" thickBot="1" x14ac:dyDescent="0.35">
      <c r="A6" s="122"/>
      <c r="B6" s="7" t="s">
        <v>6</v>
      </c>
      <c r="C6" s="8" t="s">
        <v>301</v>
      </c>
      <c r="D6" s="31" t="s">
        <v>299</v>
      </c>
      <c r="E6" s="9">
        <v>33.44</v>
      </c>
      <c r="F6" s="30">
        <v>2089</v>
      </c>
      <c r="G6" s="30" t="s">
        <v>122</v>
      </c>
      <c r="H6" s="82">
        <f t="shared" ref="H6:H10" si="1">F6*E6</f>
        <v>69856.159999999989</v>
      </c>
      <c r="I6" s="138"/>
      <c r="J6" s="139">
        <f t="shared" si="0"/>
        <v>0</v>
      </c>
    </row>
    <row r="7" spans="1:23" s="10" customFormat="1" ht="84" thickTop="1" thickBot="1" x14ac:dyDescent="0.35">
      <c r="A7" s="122"/>
      <c r="B7" s="7" t="s">
        <v>7</v>
      </c>
      <c r="C7" s="8" t="s">
        <v>108</v>
      </c>
      <c r="D7" s="31" t="s">
        <v>232</v>
      </c>
      <c r="E7" s="9">
        <v>38.450000000000003</v>
      </c>
      <c r="F7" s="30">
        <v>1017</v>
      </c>
      <c r="G7" s="30" t="s">
        <v>122</v>
      </c>
      <c r="H7" s="82">
        <f t="shared" si="1"/>
        <v>39103.65</v>
      </c>
      <c r="I7" s="138"/>
      <c r="J7" s="139">
        <f t="shared" si="0"/>
        <v>0</v>
      </c>
      <c r="M7" s="11"/>
    </row>
    <row r="8" spans="1:23" s="10" customFormat="1" ht="87" customHeight="1" thickTop="1" thickBot="1" x14ac:dyDescent="0.35">
      <c r="A8" s="122"/>
      <c r="B8" s="7" t="s">
        <v>8</v>
      </c>
      <c r="C8" s="8" t="s">
        <v>302</v>
      </c>
      <c r="D8" s="31" t="s">
        <v>233</v>
      </c>
      <c r="E8" s="9">
        <v>65.66</v>
      </c>
      <c r="F8" s="30">
        <v>196</v>
      </c>
      <c r="G8" s="30" t="s">
        <v>122</v>
      </c>
      <c r="H8" s="82">
        <f t="shared" si="1"/>
        <v>12869.359999999999</v>
      </c>
      <c r="I8" s="138"/>
      <c r="J8" s="139">
        <f t="shared" si="0"/>
        <v>0</v>
      </c>
      <c r="M8" s="11"/>
    </row>
    <row r="9" spans="1:23" s="10" customFormat="1" ht="70.2" thickTop="1" thickBot="1" x14ac:dyDescent="0.35">
      <c r="A9" s="122"/>
      <c r="B9" s="7" t="s">
        <v>9</v>
      </c>
      <c r="C9" s="8" t="s">
        <v>107</v>
      </c>
      <c r="D9" s="31" t="s">
        <v>234</v>
      </c>
      <c r="E9" s="9">
        <v>75.5</v>
      </c>
      <c r="F9" s="30">
        <v>148</v>
      </c>
      <c r="G9" s="30" t="s">
        <v>122</v>
      </c>
      <c r="H9" s="82">
        <f t="shared" si="1"/>
        <v>11174</v>
      </c>
      <c r="I9" s="138"/>
      <c r="J9" s="139">
        <f t="shared" si="0"/>
        <v>0</v>
      </c>
    </row>
    <row r="10" spans="1:23" s="10" customFormat="1" ht="42.6" thickTop="1" thickBot="1" x14ac:dyDescent="0.35">
      <c r="A10" s="122"/>
      <c r="B10" s="7" t="s">
        <v>10</v>
      </c>
      <c r="C10" s="8" t="s">
        <v>237</v>
      </c>
      <c r="D10" s="8" t="s">
        <v>235</v>
      </c>
      <c r="E10" s="9">
        <v>41.79</v>
      </c>
      <c r="F10" s="30">
        <v>134</v>
      </c>
      <c r="G10" s="30" t="s">
        <v>122</v>
      </c>
      <c r="H10" s="82">
        <f t="shared" si="1"/>
        <v>5599.86</v>
      </c>
      <c r="I10" s="138"/>
      <c r="J10" s="139">
        <f t="shared" si="0"/>
        <v>0</v>
      </c>
      <c r="K10" s="19"/>
    </row>
    <row r="11" spans="1:23" s="10" customFormat="1" ht="56.4" thickTop="1" thickBot="1" x14ac:dyDescent="0.35">
      <c r="A11" s="122"/>
      <c r="B11" s="7" t="s">
        <v>11</v>
      </c>
      <c r="C11" s="8" t="s">
        <v>238</v>
      </c>
      <c r="D11" s="8" t="s">
        <v>236</v>
      </c>
      <c r="E11" s="9">
        <v>71.62</v>
      </c>
      <c r="F11" s="30">
        <v>5</v>
      </c>
      <c r="G11" s="30" t="s">
        <v>122</v>
      </c>
      <c r="H11" s="82">
        <f>F11*E11</f>
        <v>358.1</v>
      </c>
      <c r="I11" s="138"/>
      <c r="J11" s="139">
        <f t="shared" si="0"/>
        <v>0</v>
      </c>
      <c r="K11" s="18"/>
    </row>
    <row r="12" spans="1:23" s="10" customFormat="1" ht="56.4" thickTop="1" thickBot="1" x14ac:dyDescent="0.35">
      <c r="A12" s="122"/>
      <c r="B12" s="7" t="s">
        <v>12</v>
      </c>
      <c r="C12" s="8" t="s">
        <v>303</v>
      </c>
      <c r="D12" s="8" t="s">
        <v>128</v>
      </c>
      <c r="E12" s="9">
        <v>18.75</v>
      </c>
      <c r="F12" s="30">
        <v>376</v>
      </c>
      <c r="G12" s="30" t="s">
        <v>129</v>
      </c>
      <c r="H12" s="82">
        <f t="shared" ref="H12:H16" si="2">F12*E12</f>
        <v>7050</v>
      </c>
      <c r="I12" s="138"/>
      <c r="J12" s="139">
        <f t="shared" si="0"/>
        <v>0</v>
      </c>
    </row>
    <row r="13" spans="1:23" s="10" customFormat="1" ht="56.4" thickTop="1" thickBot="1" x14ac:dyDescent="0.35">
      <c r="A13" s="122"/>
      <c r="B13" s="7" t="s">
        <v>13</v>
      </c>
      <c r="C13" s="8" t="s">
        <v>304</v>
      </c>
      <c r="D13" s="8" t="s">
        <v>128</v>
      </c>
      <c r="E13" s="9">
        <v>12.5</v>
      </c>
      <c r="F13" s="30">
        <v>376</v>
      </c>
      <c r="G13" s="30" t="s">
        <v>129</v>
      </c>
      <c r="H13" s="82">
        <f t="shared" si="2"/>
        <v>4700</v>
      </c>
      <c r="I13" s="138"/>
      <c r="J13" s="139">
        <f t="shared" si="0"/>
        <v>0</v>
      </c>
    </row>
    <row r="14" spans="1:23" s="10" customFormat="1" ht="42.6" thickTop="1" thickBot="1" x14ac:dyDescent="0.35">
      <c r="A14" s="122"/>
      <c r="B14" s="7" t="s">
        <v>14</v>
      </c>
      <c r="C14" s="8" t="s">
        <v>273</v>
      </c>
      <c r="D14" s="8" t="s">
        <v>128</v>
      </c>
      <c r="E14" s="9">
        <v>24.65</v>
      </c>
      <c r="F14" s="30">
        <v>376</v>
      </c>
      <c r="G14" s="30" t="s">
        <v>129</v>
      </c>
      <c r="H14" s="82">
        <f t="shared" si="2"/>
        <v>9268.4</v>
      </c>
      <c r="I14" s="138"/>
      <c r="J14" s="139">
        <f t="shared" si="0"/>
        <v>0</v>
      </c>
      <c r="K14" s="18"/>
    </row>
    <row r="15" spans="1:23" s="10" customFormat="1" ht="42.6" thickTop="1" thickBot="1" x14ac:dyDescent="0.35">
      <c r="A15" s="122"/>
      <c r="B15" s="7" t="s">
        <v>15</v>
      </c>
      <c r="C15" s="8" t="s">
        <v>274</v>
      </c>
      <c r="D15" s="8" t="s">
        <v>128</v>
      </c>
      <c r="E15" s="9">
        <v>16.440000000000001</v>
      </c>
      <c r="F15" s="30">
        <v>376</v>
      </c>
      <c r="G15" s="30" t="s">
        <v>129</v>
      </c>
      <c r="H15" s="82">
        <f t="shared" si="2"/>
        <v>6181.4400000000005</v>
      </c>
      <c r="I15" s="138"/>
      <c r="J15" s="139">
        <f t="shared" si="0"/>
        <v>0</v>
      </c>
      <c r="K15" s="18"/>
      <c r="L15" s="27"/>
    </row>
    <row r="16" spans="1:23" s="10" customFormat="1" ht="28.8" thickTop="1" thickBot="1" x14ac:dyDescent="0.35">
      <c r="A16" s="122"/>
      <c r="B16" s="7" t="s">
        <v>16</v>
      </c>
      <c r="C16" s="8" t="s">
        <v>239</v>
      </c>
      <c r="D16" s="8" t="s">
        <v>277</v>
      </c>
      <c r="E16" s="9">
        <v>0.28000000000000003</v>
      </c>
      <c r="F16" s="30">
        <v>5220</v>
      </c>
      <c r="G16" s="30" t="s">
        <v>130</v>
      </c>
      <c r="H16" s="82">
        <f t="shared" si="2"/>
        <v>1461.6000000000001</v>
      </c>
      <c r="I16" s="138"/>
      <c r="J16" s="139">
        <f t="shared" si="0"/>
        <v>0</v>
      </c>
      <c r="K16" s="11"/>
    </row>
    <row r="17" spans="1:28" s="10" customFormat="1" ht="92.4" customHeight="1" thickTop="1" thickBot="1" x14ac:dyDescent="0.35">
      <c r="A17" s="122"/>
      <c r="B17" s="7" t="s">
        <v>17</v>
      </c>
      <c r="C17" s="8" t="s">
        <v>240</v>
      </c>
      <c r="D17" s="8" t="s">
        <v>276</v>
      </c>
      <c r="E17" s="9">
        <v>2.5</v>
      </c>
      <c r="F17" s="30">
        <v>8000</v>
      </c>
      <c r="G17" s="30" t="s">
        <v>131</v>
      </c>
      <c r="H17" s="82">
        <f>F17*E17</f>
        <v>20000</v>
      </c>
      <c r="I17" s="138"/>
      <c r="J17" s="139">
        <f t="shared" si="0"/>
        <v>0</v>
      </c>
    </row>
    <row r="18" spans="1:28" s="10" customFormat="1" ht="42.6" thickTop="1" thickBot="1" x14ac:dyDescent="0.35">
      <c r="A18" s="122"/>
      <c r="B18" s="7" t="s">
        <v>18</v>
      </c>
      <c r="C18" s="8" t="s">
        <v>91</v>
      </c>
      <c r="D18" s="8" t="s">
        <v>113</v>
      </c>
      <c r="E18" s="9">
        <v>2533</v>
      </c>
      <c r="F18" s="30">
        <v>2</v>
      </c>
      <c r="G18" s="30" t="s">
        <v>129</v>
      </c>
      <c r="H18" s="82">
        <f>F18*E18</f>
        <v>5066</v>
      </c>
      <c r="I18" s="138"/>
      <c r="J18" s="139">
        <f t="shared" si="0"/>
        <v>0</v>
      </c>
      <c r="W18" s="39"/>
      <c r="X18" s="39"/>
      <c r="Y18" s="39"/>
      <c r="Z18" s="39"/>
      <c r="AA18" s="39"/>
      <c r="AB18" s="39"/>
    </row>
    <row r="19" spans="1:28" s="10" customFormat="1" ht="50.4" customHeight="1" thickTop="1" thickBot="1" x14ac:dyDescent="0.35">
      <c r="A19" s="67"/>
      <c r="B19" s="7"/>
      <c r="C19" s="123" t="s">
        <v>95</v>
      </c>
      <c r="D19" s="124"/>
      <c r="E19" s="124"/>
      <c r="F19" s="124"/>
      <c r="G19" s="125"/>
      <c r="H19" s="83">
        <f>SUM(H3:H18)</f>
        <v>1019274.3799999999</v>
      </c>
      <c r="I19" s="140"/>
      <c r="J19" s="141">
        <f>SUM(J3:J18)</f>
        <v>0</v>
      </c>
      <c r="W19" s="39"/>
      <c r="X19" s="40"/>
      <c r="Y19" s="40"/>
      <c r="Z19" s="40"/>
      <c r="AA19" s="40"/>
      <c r="AB19" s="40"/>
    </row>
    <row r="20" spans="1:28" s="10" customFormat="1" ht="56.4" thickTop="1" thickBot="1" x14ac:dyDescent="0.35">
      <c r="A20" s="126" t="s">
        <v>111</v>
      </c>
      <c r="B20" s="7" t="s">
        <v>19</v>
      </c>
      <c r="C20" s="8" t="s">
        <v>241</v>
      </c>
      <c r="D20" s="8" t="s">
        <v>275</v>
      </c>
      <c r="E20" s="9">
        <v>25.99</v>
      </c>
      <c r="F20" s="30">
        <v>46</v>
      </c>
      <c r="G20" s="30" t="s">
        <v>122</v>
      </c>
      <c r="H20" s="82">
        <f t="shared" ref="H20:H69" si="3">E20*F20</f>
        <v>1195.54</v>
      </c>
      <c r="I20" s="136"/>
      <c r="J20" s="137">
        <f>I20*F20</f>
        <v>0</v>
      </c>
      <c r="K20" s="18"/>
      <c r="W20" s="39"/>
      <c r="X20" s="40"/>
      <c r="Y20" s="40"/>
      <c r="Z20" s="40"/>
      <c r="AA20" s="40"/>
      <c r="AB20" s="40"/>
    </row>
    <row r="21" spans="1:28" s="10" customFormat="1" ht="28.8" thickTop="1" thickBot="1" x14ac:dyDescent="0.35">
      <c r="A21" s="126"/>
      <c r="B21" s="7" t="s">
        <v>20</v>
      </c>
      <c r="C21" s="73" t="s">
        <v>188</v>
      </c>
      <c r="D21" s="73" t="s">
        <v>278</v>
      </c>
      <c r="E21" s="74">
        <v>19.5</v>
      </c>
      <c r="F21" s="75">
        <v>18</v>
      </c>
      <c r="G21" s="75" t="s">
        <v>122</v>
      </c>
      <c r="H21" s="87">
        <f t="shared" si="3"/>
        <v>351</v>
      </c>
      <c r="I21" s="138"/>
      <c r="J21" s="139">
        <f t="shared" ref="J21:J69" si="4">I21*F21</f>
        <v>0</v>
      </c>
      <c r="K21" s="18"/>
      <c r="W21" s="39"/>
      <c r="X21" s="40"/>
      <c r="Y21" s="40"/>
      <c r="Z21" s="40"/>
      <c r="AA21" s="40"/>
      <c r="AB21" s="40"/>
    </row>
    <row r="22" spans="1:28" s="10" customFormat="1" ht="28.8" thickTop="1" thickBot="1" x14ac:dyDescent="0.35">
      <c r="A22" s="126"/>
      <c r="B22" s="7" t="s">
        <v>21</v>
      </c>
      <c r="C22" s="73" t="s">
        <v>188</v>
      </c>
      <c r="D22" s="73" t="s">
        <v>279</v>
      </c>
      <c r="E22" s="74">
        <v>22.43</v>
      </c>
      <c r="F22" s="75">
        <v>18</v>
      </c>
      <c r="G22" s="75" t="s">
        <v>122</v>
      </c>
      <c r="H22" s="87">
        <f t="shared" si="3"/>
        <v>403.74</v>
      </c>
      <c r="I22" s="138"/>
      <c r="J22" s="139">
        <f t="shared" si="4"/>
        <v>0</v>
      </c>
      <c r="K22" s="18"/>
      <c r="W22" s="39"/>
      <c r="X22" s="40"/>
      <c r="Y22" s="40"/>
      <c r="Z22" s="40"/>
      <c r="AA22" s="40"/>
      <c r="AB22" s="40"/>
    </row>
    <row r="23" spans="1:28" s="10" customFormat="1" ht="28.8" thickTop="1" thickBot="1" x14ac:dyDescent="0.35">
      <c r="A23" s="126"/>
      <c r="B23" s="7" t="s">
        <v>22</v>
      </c>
      <c r="C23" s="73" t="s">
        <v>189</v>
      </c>
      <c r="D23" s="73" t="s">
        <v>280</v>
      </c>
      <c r="E23" s="74">
        <v>27.95</v>
      </c>
      <c r="F23" s="75">
        <v>24</v>
      </c>
      <c r="G23" s="75" t="s">
        <v>122</v>
      </c>
      <c r="H23" s="87">
        <f t="shared" si="3"/>
        <v>670.8</v>
      </c>
      <c r="I23" s="138"/>
      <c r="J23" s="139">
        <f t="shared" si="4"/>
        <v>0</v>
      </c>
      <c r="K23" s="18"/>
      <c r="W23" s="39"/>
      <c r="X23" s="40"/>
      <c r="Y23" s="40"/>
      <c r="Z23" s="40"/>
      <c r="AA23" s="40"/>
      <c r="AB23" s="40"/>
    </row>
    <row r="24" spans="1:28" s="10" customFormat="1" ht="28.8" thickTop="1" thickBot="1" x14ac:dyDescent="0.35">
      <c r="A24" s="126"/>
      <c r="B24" s="7" t="s">
        <v>23</v>
      </c>
      <c r="C24" s="73" t="s">
        <v>189</v>
      </c>
      <c r="D24" s="73" t="s">
        <v>281</v>
      </c>
      <c r="E24" s="74">
        <v>32.14</v>
      </c>
      <c r="F24" s="75">
        <v>24</v>
      </c>
      <c r="G24" s="75" t="s">
        <v>122</v>
      </c>
      <c r="H24" s="87">
        <f t="shared" si="3"/>
        <v>771.36</v>
      </c>
      <c r="I24" s="138"/>
      <c r="J24" s="139">
        <f t="shared" si="4"/>
        <v>0</v>
      </c>
      <c r="K24" s="18"/>
      <c r="W24" s="39"/>
      <c r="X24" s="40"/>
      <c r="Y24" s="40"/>
      <c r="Z24" s="40"/>
      <c r="AA24" s="40"/>
      <c r="AB24" s="40"/>
    </row>
    <row r="25" spans="1:28" s="10" customFormat="1" ht="28.8" thickTop="1" thickBot="1" x14ac:dyDescent="0.35">
      <c r="A25" s="126"/>
      <c r="B25" s="7" t="s">
        <v>24</v>
      </c>
      <c r="C25" s="73" t="s">
        <v>190</v>
      </c>
      <c r="D25" s="73" t="s">
        <v>282</v>
      </c>
      <c r="E25" s="74">
        <v>29.13</v>
      </c>
      <c r="F25" s="75">
        <v>8</v>
      </c>
      <c r="G25" s="75" t="s">
        <v>122</v>
      </c>
      <c r="H25" s="87">
        <f t="shared" si="3"/>
        <v>233.04</v>
      </c>
      <c r="I25" s="138"/>
      <c r="J25" s="139">
        <f t="shared" si="4"/>
        <v>0</v>
      </c>
      <c r="K25" s="18"/>
      <c r="X25" s="41"/>
      <c r="Y25" s="41"/>
      <c r="Z25" s="41"/>
      <c r="AA25" s="41"/>
      <c r="AB25" s="41"/>
    </row>
    <row r="26" spans="1:28" s="10" customFormat="1" ht="28.8" thickTop="1" thickBot="1" x14ac:dyDescent="0.35">
      <c r="A26" s="126"/>
      <c r="B26" s="7" t="s">
        <v>25</v>
      </c>
      <c r="C26" s="73" t="s">
        <v>190</v>
      </c>
      <c r="D26" s="73" t="s">
        <v>283</v>
      </c>
      <c r="E26" s="74">
        <v>33.5</v>
      </c>
      <c r="F26" s="75">
        <v>8</v>
      </c>
      <c r="G26" s="75" t="s">
        <v>122</v>
      </c>
      <c r="H26" s="87">
        <f t="shared" si="3"/>
        <v>268</v>
      </c>
      <c r="I26" s="138"/>
      <c r="J26" s="139">
        <f t="shared" si="4"/>
        <v>0</v>
      </c>
      <c r="K26" s="18"/>
      <c r="X26" s="41"/>
      <c r="Y26" s="41"/>
      <c r="Z26" s="41"/>
      <c r="AA26" s="41"/>
      <c r="AB26" s="41"/>
    </row>
    <row r="27" spans="1:28" s="10" customFormat="1" ht="28.8" thickTop="1" thickBot="1" x14ac:dyDescent="0.35">
      <c r="A27" s="126"/>
      <c r="B27" s="7" t="s">
        <v>26</v>
      </c>
      <c r="C27" s="8" t="s">
        <v>242</v>
      </c>
      <c r="D27" s="8" t="s">
        <v>98</v>
      </c>
      <c r="E27" s="9">
        <v>54.6</v>
      </c>
      <c r="F27" s="30">
        <v>6</v>
      </c>
      <c r="G27" s="30" t="s">
        <v>122</v>
      </c>
      <c r="H27" s="82">
        <f t="shared" si="3"/>
        <v>327.60000000000002</v>
      </c>
      <c r="I27" s="138"/>
      <c r="J27" s="139">
        <f t="shared" si="4"/>
        <v>0</v>
      </c>
      <c r="K27" s="18"/>
      <c r="X27" s="42"/>
      <c r="Y27" s="42"/>
      <c r="Z27" s="42"/>
      <c r="AA27" s="42"/>
      <c r="AB27" s="42"/>
    </row>
    <row r="28" spans="1:28" s="10" customFormat="1" ht="28.8" thickTop="1" thickBot="1" x14ac:dyDescent="0.35">
      <c r="A28" s="126"/>
      <c r="B28" s="7" t="s">
        <v>27</v>
      </c>
      <c r="C28" s="8" t="s">
        <v>242</v>
      </c>
      <c r="D28" s="8" t="s">
        <v>172</v>
      </c>
      <c r="E28" s="9">
        <v>62.79</v>
      </c>
      <c r="F28" s="30">
        <v>6</v>
      </c>
      <c r="G28" s="30" t="s">
        <v>122</v>
      </c>
      <c r="H28" s="82">
        <f t="shared" si="3"/>
        <v>376.74</v>
      </c>
      <c r="I28" s="138"/>
      <c r="J28" s="139">
        <f>I28*F28</f>
        <v>0</v>
      </c>
      <c r="K28" s="18"/>
      <c r="X28" s="42"/>
      <c r="Y28" s="42"/>
      <c r="Z28" s="42"/>
      <c r="AA28" s="42"/>
      <c r="AB28" s="42"/>
    </row>
    <row r="29" spans="1:28" s="10" customFormat="1" ht="42.6" thickTop="1" thickBot="1" x14ac:dyDescent="0.35">
      <c r="A29" s="126"/>
      <c r="B29" s="7" t="s">
        <v>28</v>
      </c>
      <c r="C29" s="8" t="s">
        <v>243</v>
      </c>
      <c r="D29" s="8" t="s">
        <v>99</v>
      </c>
      <c r="E29" s="9">
        <v>50.31</v>
      </c>
      <c r="F29" s="30">
        <v>10</v>
      </c>
      <c r="G29" s="30" t="s">
        <v>122</v>
      </c>
      <c r="H29" s="82">
        <f t="shared" si="3"/>
        <v>503.1</v>
      </c>
      <c r="I29" s="138"/>
      <c r="J29" s="139">
        <f t="shared" si="4"/>
        <v>0</v>
      </c>
      <c r="K29" s="18"/>
      <c r="W29" s="39"/>
      <c r="X29" s="43"/>
      <c r="Y29" s="43"/>
      <c r="Z29" s="43"/>
      <c r="AA29" s="43"/>
      <c r="AB29" s="43"/>
    </row>
    <row r="30" spans="1:28" s="10" customFormat="1" ht="42.6" thickTop="1" thickBot="1" x14ac:dyDescent="0.35">
      <c r="A30" s="126"/>
      <c r="B30" s="7" t="s">
        <v>29</v>
      </c>
      <c r="C30" s="8" t="s">
        <v>243</v>
      </c>
      <c r="D30" s="8" t="s">
        <v>173</v>
      </c>
      <c r="E30" s="9">
        <v>57.86</v>
      </c>
      <c r="F30" s="30">
        <v>10</v>
      </c>
      <c r="G30" s="30" t="s">
        <v>122</v>
      </c>
      <c r="H30" s="82">
        <f t="shared" si="3"/>
        <v>578.6</v>
      </c>
      <c r="I30" s="138"/>
      <c r="J30" s="139">
        <f t="shared" si="4"/>
        <v>0</v>
      </c>
      <c r="K30" s="18"/>
      <c r="W30" s="39"/>
      <c r="X30" s="43"/>
      <c r="Y30" s="43"/>
      <c r="Z30" s="43"/>
      <c r="AA30" s="43"/>
      <c r="AB30" s="43"/>
    </row>
    <row r="31" spans="1:28" s="10" customFormat="1" ht="42.6" thickTop="1" thickBot="1" x14ac:dyDescent="0.35">
      <c r="A31" s="126"/>
      <c r="B31" s="7" t="s">
        <v>30</v>
      </c>
      <c r="C31" s="8" t="s">
        <v>244</v>
      </c>
      <c r="D31" s="8" t="s">
        <v>100</v>
      </c>
      <c r="E31" s="9">
        <v>76.44</v>
      </c>
      <c r="F31" s="30">
        <v>6</v>
      </c>
      <c r="G31" s="30" t="s">
        <v>122</v>
      </c>
      <c r="H31" s="82">
        <f t="shared" si="3"/>
        <v>458.64</v>
      </c>
      <c r="I31" s="138"/>
      <c r="J31" s="139">
        <f t="shared" si="4"/>
        <v>0</v>
      </c>
      <c r="K31" s="18"/>
      <c r="W31" s="39"/>
      <c r="X31" s="43"/>
      <c r="Y31" s="43"/>
      <c r="Z31" s="43"/>
      <c r="AA31" s="43"/>
      <c r="AB31" s="43"/>
    </row>
    <row r="32" spans="1:28" s="10" customFormat="1" ht="42.6" thickTop="1" thickBot="1" x14ac:dyDescent="0.35">
      <c r="A32" s="126"/>
      <c r="B32" s="7" t="s">
        <v>31</v>
      </c>
      <c r="C32" s="8" t="s">
        <v>244</v>
      </c>
      <c r="D32" s="8" t="s">
        <v>117</v>
      </c>
      <c r="E32" s="9">
        <v>87.91</v>
      </c>
      <c r="F32" s="30">
        <v>6</v>
      </c>
      <c r="G32" s="30" t="s">
        <v>122</v>
      </c>
      <c r="H32" s="82">
        <f t="shared" si="3"/>
        <v>527.46</v>
      </c>
      <c r="I32" s="138"/>
      <c r="J32" s="139">
        <f t="shared" si="4"/>
        <v>0</v>
      </c>
      <c r="K32" s="18"/>
      <c r="W32" s="39"/>
      <c r="X32" s="43"/>
      <c r="Y32" s="43"/>
      <c r="Z32" s="43"/>
      <c r="AA32" s="43"/>
      <c r="AB32" s="43"/>
    </row>
    <row r="33" spans="1:28" s="10" customFormat="1" ht="42.6" thickTop="1" thickBot="1" x14ac:dyDescent="0.35">
      <c r="A33" s="126"/>
      <c r="B33" s="7" t="s">
        <v>32</v>
      </c>
      <c r="C33" s="8" t="s">
        <v>245</v>
      </c>
      <c r="D33" s="8" t="s">
        <v>101</v>
      </c>
      <c r="E33" s="9">
        <v>114.53</v>
      </c>
      <c r="F33" s="30">
        <v>2</v>
      </c>
      <c r="G33" s="30" t="s">
        <v>122</v>
      </c>
      <c r="H33" s="82">
        <f t="shared" si="3"/>
        <v>229.06</v>
      </c>
      <c r="I33" s="138"/>
      <c r="J33" s="139">
        <f t="shared" si="4"/>
        <v>0</v>
      </c>
      <c r="K33" s="18"/>
      <c r="X33" s="27"/>
      <c r="Y33" s="27"/>
      <c r="Z33" s="27"/>
      <c r="AA33" s="27"/>
      <c r="AB33" s="27"/>
    </row>
    <row r="34" spans="1:28" s="10" customFormat="1" ht="42.6" thickTop="1" thickBot="1" x14ac:dyDescent="0.35">
      <c r="A34" s="126"/>
      <c r="B34" s="7" t="s">
        <v>33</v>
      </c>
      <c r="C34" s="8" t="s">
        <v>245</v>
      </c>
      <c r="D34" s="8" t="s">
        <v>118</v>
      </c>
      <c r="E34" s="9">
        <v>131.71</v>
      </c>
      <c r="F34" s="30">
        <v>2</v>
      </c>
      <c r="G34" s="30" t="s">
        <v>122</v>
      </c>
      <c r="H34" s="82">
        <f t="shared" si="3"/>
        <v>263.42</v>
      </c>
      <c r="I34" s="138"/>
      <c r="J34" s="139">
        <f t="shared" si="4"/>
        <v>0</v>
      </c>
      <c r="K34" s="18"/>
      <c r="X34" s="27"/>
      <c r="Y34" s="27"/>
      <c r="Z34" s="27"/>
      <c r="AA34" s="27"/>
      <c r="AB34" s="27"/>
    </row>
    <row r="35" spans="1:28" s="10" customFormat="1" ht="36" customHeight="1" thickTop="1" thickBot="1" x14ac:dyDescent="0.35">
      <c r="A35" s="126"/>
      <c r="B35" s="7" t="s">
        <v>34</v>
      </c>
      <c r="C35" s="8" t="s">
        <v>246</v>
      </c>
      <c r="D35" s="8" t="s">
        <v>102</v>
      </c>
      <c r="E35" s="9">
        <v>18.2</v>
      </c>
      <c r="F35" s="30">
        <v>7186</v>
      </c>
      <c r="G35" s="30" t="s">
        <v>122</v>
      </c>
      <c r="H35" s="82">
        <f t="shared" si="3"/>
        <v>130785.2</v>
      </c>
      <c r="I35" s="138"/>
      <c r="J35" s="139">
        <f t="shared" si="4"/>
        <v>0</v>
      </c>
      <c r="K35" s="18"/>
      <c r="P35" s="104"/>
      <c r="Q35" s="105"/>
    </row>
    <row r="36" spans="1:28" s="10" customFormat="1" ht="36.75" customHeight="1" thickTop="1" thickBot="1" x14ac:dyDescent="0.35">
      <c r="A36" s="126"/>
      <c r="B36" s="7" t="s">
        <v>35</v>
      </c>
      <c r="C36" s="8" t="s">
        <v>246</v>
      </c>
      <c r="D36" s="8" t="s">
        <v>120</v>
      </c>
      <c r="E36" s="9">
        <v>20.93</v>
      </c>
      <c r="F36" s="30">
        <v>824</v>
      </c>
      <c r="G36" s="30" t="s">
        <v>122</v>
      </c>
      <c r="H36" s="82">
        <f t="shared" si="3"/>
        <v>17246.32</v>
      </c>
      <c r="I36" s="138"/>
      <c r="J36" s="139">
        <f t="shared" si="4"/>
        <v>0</v>
      </c>
      <c r="K36" s="18"/>
      <c r="P36" s="106"/>
      <c r="Q36" s="107"/>
    </row>
    <row r="37" spans="1:28" s="10" customFormat="1" ht="28.8" thickTop="1" thickBot="1" x14ac:dyDescent="0.35">
      <c r="A37" s="126"/>
      <c r="B37" s="7" t="s">
        <v>36</v>
      </c>
      <c r="C37" s="8" t="s">
        <v>247</v>
      </c>
      <c r="D37" s="8" t="s">
        <v>170</v>
      </c>
      <c r="E37" s="9">
        <v>27.3</v>
      </c>
      <c r="F37" s="30">
        <v>2092</v>
      </c>
      <c r="G37" s="30" t="s">
        <v>122</v>
      </c>
      <c r="H37" s="82">
        <f t="shared" si="3"/>
        <v>57111.6</v>
      </c>
      <c r="I37" s="138"/>
      <c r="J37" s="139">
        <f t="shared" si="4"/>
        <v>0</v>
      </c>
      <c r="K37" s="18"/>
      <c r="P37" s="106"/>
      <c r="Q37" s="107"/>
    </row>
    <row r="38" spans="1:28" s="10" customFormat="1" ht="38.25" customHeight="1" thickTop="1" thickBot="1" x14ac:dyDescent="0.35">
      <c r="A38" s="126"/>
      <c r="B38" s="7" t="s">
        <v>37</v>
      </c>
      <c r="C38" s="8" t="s">
        <v>247</v>
      </c>
      <c r="D38" s="8" t="s">
        <v>115</v>
      </c>
      <c r="E38" s="9">
        <v>31.4</v>
      </c>
      <c r="F38" s="30">
        <v>420</v>
      </c>
      <c r="G38" s="30" t="s">
        <v>122</v>
      </c>
      <c r="H38" s="82">
        <f t="shared" si="3"/>
        <v>13188</v>
      </c>
      <c r="I38" s="138"/>
      <c r="J38" s="139">
        <f t="shared" si="4"/>
        <v>0</v>
      </c>
      <c r="K38" s="18"/>
      <c r="P38" s="106"/>
      <c r="Q38" s="107"/>
    </row>
    <row r="39" spans="1:28" s="10" customFormat="1" ht="42.6" thickTop="1" thickBot="1" x14ac:dyDescent="0.35">
      <c r="A39" s="126"/>
      <c r="B39" s="7" t="s">
        <v>38</v>
      </c>
      <c r="C39" s="8" t="s">
        <v>248</v>
      </c>
      <c r="D39" s="8" t="s">
        <v>99</v>
      </c>
      <c r="E39" s="9">
        <v>39</v>
      </c>
      <c r="F39" s="30">
        <v>1082</v>
      </c>
      <c r="G39" s="30" t="s">
        <v>122</v>
      </c>
      <c r="H39" s="82">
        <f t="shared" si="3"/>
        <v>42198</v>
      </c>
      <c r="I39" s="138"/>
      <c r="J39" s="139">
        <f t="shared" si="4"/>
        <v>0</v>
      </c>
      <c r="K39" s="18"/>
      <c r="P39" s="106"/>
      <c r="Q39" s="107"/>
    </row>
    <row r="40" spans="1:28" s="10" customFormat="1" ht="45" customHeight="1" thickTop="1" thickBot="1" x14ac:dyDescent="0.35">
      <c r="A40" s="126"/>
      <c r="B40" s="7" t="s">
        <v>133</v>
      </c>
      <c r="C40" s="8" t="s">
        <v>248</v>
      </c>
      <c r="D40" s="8" t="s">
        <v>116</v>
      </c>
      <c r="E40" s="9">
        <v>44.85</v>
      </c>
      <c r="F40" s="30">
        <v>294</v>
      </c>
      <c r="G40" s="30" t="s">
        <v>122</v>
      </c>
      <c r="H40" s="82">
        <f t="shared" si="3"/>
        <v>13185.9</v>
      </c>
      <c r="I40" s="138"/>
      <c r="J40" s="139">
        <f t="shared" si="4"/>
        <v>0</v>
      </c>
      <c r="K40" s="18"/>
      <c r="P40" s="106"/>
      <c r="Q40" s="107"/>
    </row>
    <row r="41" spans="1:28" s="10" customFormat="1" ht="42.6" thickTop="1" thickBot="1" x14ac:dyDescent="0.35">
      <c r="A41" s="126"/>
      <c r="B41" s="7" t="s">
        <v>134</v>
      </c>
      <c r="C41" s="8" t="s">
        <v>249</v>
      </c>
      <c r="D41" s="8" t="s">
        <v>100</v>
      </c>
      <c r="E41" s="9">
        <v>52</v>
      </c>
      <c r="F41" s="30">
        <v>1140</v>
      </c>
      <c r="G41" s="30" t="s">
        <v>122</v>
      </c>
      <c r="H41" s="82">
        <f t="shared" si="3"/>
        <v>59280</v>
      </c>
      <c r="I41" s="138"/>
      <c r="J41" s="139">
        <f t="shared" si="4"/>
        <v>0</v>
      </c>
      <c r="K41" s="18"/>
      <c r="P41" s="11"/>
    </row>
    <row r="42" spans="1:28" s="10" customFormat="1" ht="45.75" customHeight="1" thickTop="1" thickBot="1" x14ac:dyDescent="0.35">
      <c r="A42" s="126"/>
      <c r="B42" s="7" t="s">
        <v>135</v>
      </c>
      <c r="C42" s="8" t="s">
        <v>249</v>
      </c>
      <c r="D42" s="8" t="s">
        <v>117</v>
      </c>
      <c r="E42" s="9">
        <v>59.8</v>
      </c>
      <c r="F42" s="30">
        <v>162</v>
      </c>
      <c r="G42" s="30" t="s">
        <v>122</v>
      </c>
      <c r="H42" s="82">
        <f t="shared" si="3"/>
        <v>9687.6</v>
      </c>
      <c r="I42" s="138"/>
      <c r="J42" s="139">
        <f t="shared" si="4"/>
        <v>0</v>
      </c>
      <c r="K42" s="18"/>
    </row>
    <row r="43" spans="1:28" s="10" customFormat="1" ht="42.6" thickTop="1" thickBot="1" x14ac:dyDescent="0.35">
      <c r="A43" s="126"/>
      <c r="B43" s="7" t="s">
        <v>124</v>
      </c>
      <c r="C43" s="8" t="s">
        <v>250</v>
      </c>
      <c r="D43" s="8" t="s">
        <v>101</v>
      </c>
      <c r="E43" s="9">
        <v>78</v>
      </c>
      <c r="F43" s="30">
        <v>276</v>
      </c>
      <c r="G43" s="30" t="s">
        <v>122</v>
      </c>
      <c r="H43" s="82">
        <f t="shared" si="3"/>
        <v>21528</v>
      </c>
      <c r="I43" s="138"/>
      <c r="J43" s="139">
        <f t="shared" si="4"/>
        <v>0</v>
      </c>
      <c r="K43" s="18"/>
      <c r="P43" s="79"/>
      <c r="Q43" s="79"/>
    </row>
    <row r="44" spans="1:28" s="10" customFormat="1" ht="39" customHeight="1" thickTop="1" thickBot="1" x14ac:dyDescent="0.35">
      <c r="A44" s="126"/>
      <c r="B44" s="7" t="s">
        <v>125</v>
      </c>
      <c r="C44" s="8" t="s">
        <v>41</v>
      </c>
      <c r="D44" s="8" t="s">
        <v>121</v>
      </c>
      <c r="E44" s="9">
        <v>89.7</v>
      </c>
      <c r="F44" s="30">
        <v>76</v>
      </c>
      <c r="G44" s="30" t="s">
        <v>122</v>
      </c>
      <c r="H44" s="82">
        <f t="shared" si="3"/>
        <v>6817.2</v>
      </c>
      <c r="I44" s="138"/>
      <c r="J44" s="139">
        <f t="shared" si="4"/>
        <v>0</v>
      </c>
      <c r="K44" s="18"/>
      <c r="P44" s="11"/>
    </row>
    <row r="45" spans="1:28" s="10" customFormat="1" ht="48.75" customHeight="1" thickTop="1" thickBot="1" x14ac:dyDescent="0.35">
      <c r="A45" s="126"/>
      <c r="B45" s="7" t="s">
        <v>126</v>
      </c>
      <c r="C45" s="8" t="s">
        <v>251</v>
      </c>
      <c r="D45" s="8" t="s">
        <v>171</v>
      </c>
      <c r="E45" s="9">
        <v>130</v>
      </c>
      <c r="F45" s="30">
        <v>4</v>
      </c>
      <c r="G45" s="30" t="s">
        <v>122</v>
      </c>
      <c r="H45" s="82">
        <f t="shared" si="3"/>
        <v>520</v>
      </c>
      <c r="I45" s="138"/>
      <c r="J45" s="139">
        <f t="shared" si="4"/>
        <v>0</v>
      </c>
      <c r="K45" s="18"/>
      <c r="P45" s="11"/>
      <c r="Q45" s="29"/>
    </row>
    <row r="46" spans="1:28" s="10" customFormat="1" ht="41.25" customHeight="1" thickTop="1" thickBot="1" x14ac:dyDescent="0.35">
      <c r="A46" s="126"/>
      <c r="B46" s="7" t="s">
        <v>127</v>
      </c>
      <c r="C46" s="8" t="s">
        <v>251</v>
      </c>
      <c r="D46" s="8" t="s">
        <v>119</v>
      </c>
      <c r="E46" s="9">
        <v>149.5</v>
      </c>
      <c r="F46" s="30">
        <v>2</v>
      </c>
      <c r="G46" s="30" t="s">
        <v>122</v>
      </c>
      <c r="H46" s="82">
        <f t="shared" si="3"/>
        <v>299</v>
      </c>
      <c r="I46" s="138"/>
      <c r="J46" s="139">
        <f t="shared" si="4"/>
        <v>0</v>
      </c>
      <c r="K46" s="18"/>
      <c r="P46" s="11"/>
    </row>
    <row r="47" spans="1:28" s="10" customFormat="1" ht="42.75" customHeight="1" thickTop="1" thickBot="1" x14ac:dyDescent="0.35">
      <c r="A47" s="126"/>
      <c r="B47" s="7" t="s">
        <v>44</v>
      </c>
      <c r="C47" s="73" t="s">
        <v>252</v>
      </c>
      <c r="D47" s="73" t="s">
        <v>284</v>
      </c>
      <c r="E47" s="74">
        <v>4</v>
      </c>
      <c r="F47" s="75">
        <v>1158</v>
      </c>
      <c r="G47" s="75" t="s">
        <v>130</v>
      </c>
      <c r="H47" s="87">
        <f>E47*F47</f>
        <v>4632</v>
      </c>
      <c r="I47" s="138"/>
      <c r="J47" s="139">
        <f t="shared" si="4"/>
        <v>0</v>
      </c>
      <c r="P47" s="11"/>
    </row>
    <row r="48" spans="1:28" s="10" customFormat="1" ht="43.5" customHeight="1" thickTop="1" thickBot="1" x14ac:dyDescent="0.35">
      <c r="A48" s="126"/>
      <c r="B48" s="7" t="s">
        <v>45</v>
      </c>
      <c r="C48" s="73" t="s">
        <v>253</v>
      </c>
      <c r="D48" s="73" t="s">
        <v>285</v>
      </c>
      <c r="E48" s="74">
        <v>6.15</v>
      </c>
      <c r="F48" s="75">
        <v>5022</v>
      </c>
      <c r="G48" s="75" t="s">
        <v>130</v>
      </c>
      <c r="H48" s="87">
        <f>E48*F48</f>
        <v>30885.300000000003</v>
      </c>
      <c r="I48" s="138"/>
      <c r="J48" s="139">
        <f t="shared" si="4"/>
        <v>0</v>
      </c>
      <c r="P48" s="11"/>
    </row>
    <row r="49" spans="1:21" s="10" customFormat="1" ht="43.5" customHeight="1" thickTop="1" thickBot="1" x14ac:dyDescent="0.35">
      <c r="A49" s="126"/>
      <c r="B49" s="7" t="s">
        <v>46</v>
      </c>
      <c r="C49" s="73" t="s">
        <v>254</v>
      </c>
      <c r="D49" s="73" t="s">
        <v>286</v>
      </c>
      <c r="E49" s="74">
        <v>8.75</v>
      </c>
      <c r="F49" s="75">
        <v>12</v>
      </c>
      <c r="G49" s="75" t="s">
        <v>130</v>
      </c>
      <c r="H49" s="87">
        <f>E49*F49</f>
        <v>105</v>
      </c>
      <c r="I49" s="138"/>
      <c r="J49" s="139">
        <f t="shared" si="4"/>
        <v>0</v>
      </c>
    </row>
    <row r="50" spans="1:21" s="10" customFormat="1" ht="43.5" customHeight="1" thickTop="1" thickBot="1" x14ac:dyDescent="0.35">
      <c r="A50" s="126"/>
      <c r="B50" s="7" t="s">
        <v>47</v>
      </c>
      <c r="C50" s="73" t="s">
        <v>255</v>
      </c>
      <c r="D50" s="73" t="s">
        <v>287</v>
      </c>
      <c r="E50" s="74">
        <v>12.75</v>
      </c>
      <c r="F50" s="75">
        <v>2010</v>
      </c>
      <c r="G50" s="75" t="s">
        <v>130</v>
      </c>
      <c r="H50" s="87">
        <f>E50*F50</f>
        <v>25627.5</v>
      </c>
      <c r="I50" s="138"/>
      <c r="J50" s="139">
        <f t="shared" si="4"/>
        <v>0</v>
      </c>
    </row>
    <row r="51" spans="1:21" s="10" customFormat="1" ht="43.5" customHeight="1" thickTop="1" thickBot="1" x14ac:dyDescent="0.35">
      <c r="A51" s="126"/>
      <c r="B51" s="7" t="s">
        <v>48</v>
      </c>
      <c r="C51" s="73" t="s">
        <v>103</v>
      </c>
      <c r="D51" s="73" t="s">
        <v>42</v>
      </c>
      <c r="E51" s="74">
        <v>16.899999999999999</v>
      </c>
      <c r="F51" s="75">
        <v>2484</v>
      </c>
      <c r="G51" s="75" t="s">
        <v>122</v>
      </c>
      <c r="H51" s="87">
        <f t="shared" si="3"/>
        <v>41979.6</v>
      </c>
      <c r="I51" s="138"/>
      <c r="J51" s="139">
        <f t="shared" si="4"/>
        <v>0</v>
      </c>
    </row>
    <row r="52" spans="1:21" s="10" customFormat="1" ht="43.5" customHeight="1" thickTop="1" thickBot="1" x14ac:dyDescent="0.35">
      <c r="A52" s="126"/>
      <c r="B52" s="7" t="s">
        <v>49</v>
      </c>
      <c r="C52" s="73" t="s">
        <v>104</v>
      </c>
      <c r="D52" s="73" t="s">
        <v>43</v>
      </c>
      <c r="E52" s="74">
        <v>31.2</v>
      </c>
      <c r="F52" s="76">
        <v>44</v>
      </c>
      <c r="G52" s="75" t="s">
        <v>122</v>
      </c>
      <c r="H52" s="87">
        <f t="shared" si="3"/>
        <v>1372.8</v>
      </c>
      <c r="I52" s="138"/>
      <c r="J52" s="139">
        <f t="shared" si="4"/>
        <v>0</v>
      </c>
    </row>
    <row r="53" spans="1:21" s="10" customFormat="1" ht="43.5" customHeight="1" thickTop="1" thickBot="1" x14ac:dyDescent="0.35">
      <c r="A53" s="126"/>
      <c r="B53" s="7" t="s">
        <v>50</v>
      </c>
      <c r="C53" s="73" t="s">
        <v>106</v>
      </c>
      <c r="D53" s="73" t="s">
        <v>42</v>
      </c>
      <c r="E53" s="74">
        <v>19.899999999999999</v>
      </c>
      <c r="F53" s="76">
        <v>32</v>
      </c>
      <c r="G53" s="75" t="s">
        <v>122</v>
      </c>
      <c r="H53" s="87">
        <f t="shared" si="3"/>
        <v>636.79999999999995</v>
      </c>
      <c r="I53" s="138"/>
      <c r="J53" s="139">
        <f t="shared" si="4"/>
        <v>0</v>
      </c>
    </row>
    <row r="54" spans="1:21" s="10" customFormat="1" ht="43.5" customHeight="1" thickTop="1" thickBot="1" x14ac:dyDescent="0.35">
      <c r="A54" s="126"/>
      <c r="B54" s="7" t="s">
        <v>51</v>
      </c>
      <c r="C54" s="73" t="s">
        <v>105</v>
      </c>
      <c r="D54" s="73" t="s">
        <v>43</v>
      </c>
      <c r="E54" s="74">
        <v>35.130000000000003</v>
      </c>
      <c r="F54" s="76">
        <v>6</v>
      </c>
      <c r="G54" s="75" t="s">
        <v>122</v>
      </c>
      <c r="H54" s="87">
        <f t="shared" si="3"/>
        <v>210.78000000000003</v>
      </c>
      <c r="I54" s="138"/>
      <c r="J54" s="139">
        <f t="shared" si="4"/>
        <v>0</v>
      </c>
    </row>
    <row r="55" spans="1:21" s="10" customFormat="1" ht="43.5" customHeight="1" thickTop="1" thickBot="1" x14ac:dyDescent="0.35">
      <c r="A55" s="126"/>
      <c r="B55" s="7" t="s">
        <v>52</v>
      </c>
      <c r="C55" s="73" t="s">
        <v>256</v>
      </c>
      <c r="D55" s="77" t="s">
        <v>169</v>
      </c>
      <c r="E55" s="74">
        <v>468</v>
      </c>
      <c r="F55" s="76">
        <v>84</v>
      </c>
      <c r="G55" s="75" t="s">
        <v>122</v>
      </c>
      <c r="H55" s="87">
        <f t="shared" si="3"/>
        <v>39312</v>
      </c>
      <c r="I55" s="138"/>
      <c r="J55" s="139">
        <f t="shared" si="4"/>
        <v>0</v>
      </c>
    </row>
    <row r="56" spans="1:21" s="10" customFormat="1" ht="43.5" customHeight="1" thickTop="1" thickBot="1" x14ac:dyDescent="0.35">
      <c r="A56" s="126"/>
      <c r="B56" s="7" t="s">
        <v>53</v>
      </c>
      <c r="C56" s="73" t="s">
        <v>257</v>
      </c>
      <c r="D56" s="77" t="s">
        <v>174</v>
      </c>
      <c r="E56" s="74">
        <v>1430</v>
      </c>
      <c r="F56" s="76">
        <v>6</v>
      </c>
      <c r="G56" s="75" t="s">
        <v>122</v>
      </c>
      <c r="H56" s="87">
        <f t="shared" si="3"/>
        <v>8580</v>
      </c>
      <c r="I56" s="138"/>
      <c r="J56" s="139">
        <f t="shared" si="4"/>
        <v>0</v>
      </c>
    </row>
    <row r="57" spans="1:21" s="10" customFormat="1" ht="43.5" customHeight="1" thickTop="1" thickBot="1" x14ac:dyDescent="0.35">
      <c r="A57" s="126"/>
      <c r="B57" s="7" t="s">
        <v>54</v>
      </c>
      <c r="C57" s="73" t="s">
        <v>258</v>
      </c>
      <c r="D57" s="77" t="s">
        <v>175</v>
      </c>
      <c r="E57" s="74">
        <v>1690</v>
      </c>
      <c r="F57" s="76">
        <v>4</v>
      </c>
      <c r="G57" s="75" t="s">
        <v>122</v>
      </c>
      <c r="H57" s="87">
        <f t="shared" si="3"/>
        <v>6760</v>
      </c>
      <c r="I57" s="138"/>
      <c r="J57" s="139">
        <f t="shared" si="4"/>
        <v>0</v>
      </c>
    </row>
    <row r="58" spans="1:21" s="10" customFormat="1" ht="43.5" customHeight="1" thickTop="1" thickBot="1" x14ac:dyDescent="0.35">
      <c r="A58" s="126"/>
      <c r="B58" s="7" t="s">
        <v>55</v>
      </c>
      <c r="C58" s="73" t="s">
        <v>259</v>
      </c>
      <c r="D58" s="77" t="s">
        <v>176</v>
      </c>
      <c r="E58" s="74">
        <v>1950</v>
      </c>
      <c r="F58" s="76">
        <v>6</v>
      </c>
      <c r="G58" s="75" t="s">
        <v>122</v>
      </c>
      <c r="H58" s="87">
        <f t="shared" si="3"/>
        <v>11700</v>
      </c>
      <c r="I58" s="138"/>
      <c r="J58" s="139">
        <f t="shared" si="4"/>
        <v>0</v>
      </c>
      <c r="L58" s="108"/>
      <c r="M58" s="108"/>
      <c r="N58" s="108"/>
      <c r="O58" s="108"/>
      <c r="P58" s="108"/>
      <c r="Q58" s="108"/>
      <c r="R58" s="108"/>
      <c r="S58" s="108"/>
      <c r="T58" s="108"/>
      <c r="U58" s="108"/>
    </row>
    <row r="59" spans="1:21" s="10" customFormat="1" ht="43.5" customHeight="1" thickTop="1" thickBot="1" x14ac:dyDescent="0.35">
      <c r="A59" s="126"/>
      <c r="B59" s="7" t="s">
        <v>56</v>
      </c>
      <c r="C59" s="73" t="s">
        <v>260</v>
      </c>
      <c r="D59" s="77" t="s">
        <v>177</v>
      </c>
      <c r="E59" s="74">
        <v>2535</v>
      </c>
      <c r="F59" s="76">
        <v>2</v>
      </c>
      <c r="G59" s="75" t="s">
        <v>122</v>
      </c>
      <c r="H59" s="87">
        <f t="shared" si="3"/>
        <v>5070</v>
      </c>
      <c r="I59" s="138"/>
      <c r="J59" s="139">
        <f t="shared" si="4"/>
        <v>0</v>
      </c>
      <c r="M59" s="28"/>
      <c r="N59" s="28"/>
      <c r="O59" s="28"/>
      <c r="P59" s="28"/>
      <c r="Q59" s="32"/>
      <c r="S59" s="28"/>
      <c r="T59" s="28"/>
      <c r="U59" s="28"/>
    </row>
    <row r="60" spans="1:21" s="10" customFormat="1" ht="43.5" customHeight="1" thickTop="1" thickBot="1" x14ac:dyDescent="0.35">
      <c r="A60" s="126"/>
      <c r="B60" s="7" t="s">
        <v>57</v>
      </c>
      <c r="C60" s="73" t="s">
        <v>261</v>
      </c>
      <c r="D60" s="77" t="s">
        <v>178</v>
      </c>
      <c r="E60" s="74">
        <v>3185</v>
      </c>
      <c r="F60" s="76">
        <v>2</v>
      </c>
      <c r="G60" s="75" t="s">
        <v>122</v>
      </c>
      <c r="H60" s="87">
        <f t="shared" si="3"/>
        <v>6370</v>
      </c>
      <c r="I60" s="138"/>
      <c r="J60" s="139">
        <f t="shared" si="4"/>
        <v>0</v>
      </c>
      <c r="N60" s="29"/>
      <c r="R60" s="27"/>
      <c r="S60" s="109"/>
    </row>
    <row r="61" spans="1:21" s="10" customFormat="1" ht="43.5" customHeight="1" thickTop="1" thickBot="1" x14ac:dyDescent="0.35">
      <c r="A61" s="126"/>
      <c r="B61" s="7" t="s">
        <v>58</v>
      </c>
      <c r="C61" s="73" t="s">
        <v>268</v>
      </c>
      <c r="D61" s="73" t="s">
        <v>181</v>
      </c>
      <c r="E61" s="74">
        <v>7.46</v>
      </c>
      <c r="F61" s="75">
        <v>6000</v>
      </c>
      <c r="G61" s="75" t="s">
        <v>179</v>
      </c>
      <c r="H61" s="87">
        <f t="shared" si="3"/>
        <v>44760</v>
      </c>
      <c r="I61" s="138"/>
      <c r="J61" s="139">
        <f t="shared" si="4"/>
        <v>0</v>
      </c>
      <c r="N61" s="29"/>
      <c r="R61" s="27"/>
      <c r="S61" s="109"/>
      <c r="T61" s="109"/>
    </row>
    <row r="62" spans="1:21" s="10" customFormat="1" ht="43.5" customHeight="1" thickTop="1" thickBot="1" x14ac:dyDescent="0.35">
      <c r="A62" s="126"/>
      <c r="B62" s="7" t="s">
        <v>59</v>
      </c>
      <c r="C62" s="73" t="s">
        <v>262</v>
      </c>
      <c r="D62" s="73" t="s">
        <v>182</v>
      </c>
      <c r="E62" s="74">
        <v>10.4</v>
      </c>
      <c r="F62" s="76">
        <v>130</v>
      </c>
      <c r="G62" s="75" t="s">
        <v>122</v>
      </c>
      <c r="H62" s="87">
        <f t="shared" si="3"/>
        <v>1352</v>
      </c>
      <c r="I62" s="138"/>
      <c r="J62" s="139">
        <f t="shared" si="4"/>
        <v>0</v>
      </c>
      <c r="N62" s="29"/>
      <c r="R62" s="27"/>
      <c r="S62" s="109"/>
      <c r="T62" s="109"/>
    </row>
    <row r="63" spans="1:21" s="10" customFormat="1" ht="43.5" customHeight="1" thickTop="1" thickBot="1" x14ac:dyDescent="0.35">
      <c r="A63" s="126"/>
      <c r="B63" s="7" t="s">
        <v>60</v>
      </c>
      <c r="C63" s="73" t="s">
        <v>263</v>
      </c>
      <c r="D63" s="73" t="s">
        <v>183</v>
      </c>
      <c r="E63" s="74">
        <v>14.3</v>
      </c>
      <c r="F63" s="76">
        <v>50</v>
      </c>
      <c r="G63" s="75" t="s">
        <v>122</v>
      </c>
      <c r="H63" s="87">
        <f t="shared" si="3"/>
        <v>715</v>
      </c>
      <c r="I63" s="138"/>
      <c r="J63" s="139">
        <f t="shared" si="4"/>
        <v>0</v>
      </c>
      <c r="N63" s="29"/>
      <c r="R63" s="27"/>
      <c r="S63" s="109"/>
    </row>
    <row r="64" spans="1:21" s="10" customFormat="1" ht="43.5" customHeight="1" thickTop="1" thickBot="1" x14ac:dyDescent="0.35">
      <c r="A64" s="126"/>
      <c r="B64" s="7" t="s">
        <v>136</v>
      </c>
      <c r="C64" s="73" t="s">
        <v>264</v>
      </c>
      <c r="D64" s="73" t="s">
        <v>184</v>
      </c>
      <c r="E64" s="74">
        <v>18.850000000000001</v>
      </c>
      <c r="F64" s="76">
        <v>102</v>
      </c>
      <c r="G64" s="75" t="s">
        <v>122</v>
      </c>
      <c r="H64" s="87">
        <f t="shared" si="3"/>
        <v>1922.7</v>
      </c>
      <c r="I64" s="138"/>
      <c r="J64" s="139">
        <f t="shared" si="4"/>
        <v>0</v>
      </c>
      <c r="N64" s="29"/>
      <c r="R64" s="27"/>
      <c r="S64" s="109"/>
    </row>
    <row r="65" spans="1:21" s="10" customFormat="1" ht="43.5" customHeight="1" thickTop="1" thickBot="1" x14ac:dyDescent="0.35">
      <c r="A65" s="126"/>
      <c r="B65" s="7" t="s">
        <v>137</v>
      </c>
      <c r="C65" s="73" t="s">
        <v>265</v>
      </c>
      <c r="D65" s="73" t="s">
        <v>185</v>
      </c>
      <c r="E65" s="74">
        <v>24.7</v>
      </c>
      <c r="F65" s="76">
        <v>164</v>
      </c>
      <c r="G65" s="75" t="s">
        <v>122</v>
      </c>
      <c r="H65" s="87">
        <f t="shared" si="3"/>
        <v>4050.7999999999997</v>
      </c>
      <c r="I65" s="138"/>
      <c r="J65" s="139">
        <f t="shared" si="4"/>
        <v>0</v>
      </c>
      <c r="N65" s="29"/>
      <c r="R65" s="27"/>
      <c r="S65" s="109"/>
    </row>
    <row r="66" spans="1:21" s="10" customFormat="1" ht="43.5" customHeight="1" thickTop="1" thickBot="1" x14ac:dyDescent="0.35">
      <c r="A66" s="126"/>
      <c r="B66" s="7" t="s">
        <v>138</v>
      </c>
      <c r="C66" s="73" t="s">
        <v>266</v>
      </c>
      <c r="D66" s="73" t="s">
        <v>186</v>
      </c>
      <c r="E66" s="74">
        <v>32.24</v>
      </c>
      <c r="F66" s="76">
        <v>86</v>
      </c>
      <c r="G66" s="75" t="s">
        <v>122</v>
      </c>
      <c r="H66" s="87">
        <f t="shared" si="3"/>
        <v>2772.6400000000003</v>
      </c>
      <c r="I66" s="138"/>
      <c r="J66" s="139">
        <f t="shared" si="4"/>
        <v>0</v>
      </c>
      <c r="K66" s="18"/>
      <c r="N66" s="29"/>
      <c r="R66" s="27"/>
      <c r="S66" s="109"/>
      <c r="T66" s="109"/>
      <c r="U66" s="109"/>
    </row>
    <row r="67" spans="1:21" s="10" customFormat="1" ht="43.5" customHeight="1" thickTop="1" thickBot="1" x14ac:dyDescent="0.35">
      <c r="A67" s="126"/>
      <c r="B67" s="7" t="s">
        <v>139</v>
      </c>
      <c r="C67" s="73" t="s">
        <v>267</v>
      </c>
      <c r="D67" s="73" t="s">
        <v>187</v>
      </c>
      <c r="E67" s="74">
        <v>41.6</v>
      </c>
      <c r="F67" s="76">
        <v>14</v>
      </c>
      <c r="G67" s="75" t="s">
        <v>122</v>
      </c>
      <c r="H67" s="87">
        <f t="shared" si="3"/>
        <v>582.4</v>
      </c>
      <c r="I67" s="138"/>
      <c r="J67" s="139">
        <f t="shared" si="4"/>
        <v>0</v>
      </c>
      <c r="K67" s="18"/>
      <c r="L67" s="27"/>
    </row>
    <row r="68" spans="1:21" s="10" customFormat="1" ht="43.5" customHeight="1" thickTop="1" thickBot="1" x14ac:dyDescent="0.35">
      <c r="A68" s="126"/>
      <c r="B68" s="7" t="s">
        <v>61</v>
      </c>
      <c r="C68" s="73" t="s">
        <v>85</v>
      </c>
      <c r="D68" s="73" t="s">
        <v>180</v>
      </c>
      <c r="E68" s="74">
        <f>24.62</f>
        <v>24.62</v>
      </c>
      <c r="F68" s="76">
        <v>834</v>
      </c>
      <c r="G68" s="76" t="s">
        <v>132</v>
      </c>
      <c r="H68" s="87">
        <f t="shared" si="3"/>
        <v>20533.080000000002</v>
      </c>
      <c r="I68" s="138"/>
      <c r="J68" s="139">
        <f t="shared" si="4"/>
        <v>0</v>
      </c>
      <c r="K68" s="18"/>
    </row>
    <row r="69" spans="1:21" s="10" customFormat="1" ht="43.5" customHeight="1" thickTop="1" thickBot="1" x14ac:dyDescent="0.35">
      <c r="A69" s="126"/>
      <c r="B69" s="7" t="s">
        <v>62</v>
      </c>
      <c r="C69" s="73" t="s">
        <v>86</v>
      </c>
      <c r="D69" s="73" t="s">
        <v>180</v>
      </c>
      <c r="E69" s="74">
        <v>24.62</v>
      </c>
      <c r="F69" s="76">
        <v>8</v>
      </c>
      <c r="G69" s="76" t="s">
        <v>132</v>
      </c>
      <c r="H69" s="87">
        <f t="shared" si="3"/>
        <v>196.96</v>
      </c>
      <c r="I69" s="138"/>
      <c r="J69" s="139">
        <f t="shared" si="4"/>
        <v>0</v>
      </c>
      <c r="K69" s="18"/>
      <c r="L69" s="27"/>
    </row>
    <row r="70" spans="1:21" s="10" customFormat="1" ht="43.5" customHeight="1" thickTop="1" thickBot="1" x14ac:dyDescent="0.35">
      <c r="A70" s="68"/>
      <c r="B70" s="7"/>
      <c r="C70" s="123" t="s">
        <v>96</v>
      </c>
      <c r="D70" s="124"/>
      <c r="E70" s="124"/>
      <c r="F70" s="124"/>
      <c r="G70" s="125"/>
      <c r="H70" s="83">
        <f>SUM(H20:H69)</f>
        <v>639132.27999999991</v>
      </c>
      <c r="I70" s="142"/>
      <c r="J70" s="141">
        <f>SUM(J20:J69)</f>
        <v>0</v>
      </c>
      <c r="K70" s="18"/>
      <c r="M70" s="78"/>
    </row>
    <row r="71" spans="1:21" s="10" customFormat="1" ht="93" customHeight="1" thickTop="1" thickBot="1" x14ac:dyDescent="0.35">
      <c r="A71" s="122" t="s">
        <v>288</v>
      </c>
      <c r="B71" s="7" t="s">
        <v>63</v>
      </c>
      <c r="C71" s="48" t="s">
        <v>224</v>
      </c>
      <c r="D71" s="48" t="s">
        <v>223</v>
      </c>
      <c r="E71" s="49">
        <v>16.670000000000002</v>
      </c>
      <c r="F71" s="50">
        <v>40</v>
      </c>
      <c r="G71" s="50" t="s">
        <v>122</v>
      </c>
      <c r="H71" s="88">
        <f>E71*F71</f>
        <v>666.80000000000007</v>
      </c>
      <c r="I71" s="136"/>
      <c r="J71" s="137">
        <f>I71*F71</f>
        <v>0</v>
      </c>
      <c r="M71" s="78"/>
    </row>
    <row r="72" spans="1:21" s="10" customFormat="1" ht="42.6" thickTop="1" thickBot="1" x14ac:dyDescent="0.35">
      <c r="A72" s="122"/>
      <c r="B72" s="7" t="s">
        <v>64</v>
      </c>
      <c r="C72" s="48" t="s">
        <v>39</v>
      </c>
      <c r="D72" s="48" t="s">
        <v>223</v>
      </c>
      <c r="E72" s="49">
        <v>25</v>
      </c>
      <c r="F72" s="50">
        <v>100</v>
      </c>
      <c r="G72" s="50" t="s">
        <v>122</v>
      </c>
      <c r="H72" s="88">
        <f t="shared" ref="H72:H96" si="5">E72*F72</f>
        <v>2500</v>
      </c>
      <c r="I72" s="138"/>
      <c r="J72" s="139">
        <f t="shared" ref="J72:J96" si="6">I72*F72</f>
        <v>0</v>
      </c>
      <c r="M72" s="78"/>
    </row>
    <row r="73" spans="1:21" s="10" customFormat="1" ht="28.95" customHeight="1" thickTop="1" thickBot="1" x14ac:dyDescent="0.35">
      <c r="A73" s="122"/>
      <c r="B73" s="7" t="s">
        <v>65</v>
      </c>
      <c r="C73" s="48" t="s">
        <v>228</v>
      </c>
      <c r="D73" s="48" t="s">
        <v>230</v>
      </c>
      <c r="E73" s="49">
        <v>10.42</v>
      </c>
      <c r="F73" s="50">
        <v>20</v>
      </c>
      <c r="G73" s="50" t="s">
        <v>122</v>
      </c>
      <c r="H73" s="88">
        <f t="shared" si="5"/>
        <v>208.4</v>
      </c>
      <c r="I73" s="138"/>
      <c r="J73" s="139">
        <f t="shared" si="6"/>
        <v>0</v>
      </c>
    </row>
    <row r="74" spans="1:21" s="10" customFormat="1" ht="28.8" thickTop="1" thickBot="1" x14ac:dyDescent="0.35">
      <c r="A74" s="122"/>
      <c r="B74" s="7" t="s">
        <v>66</v>
      </c>
      <c r="C74" s="48" t="s">
        <v>214</v>
      </c>
      <c r="D74" s="48" t="s">
        <v>231</v>
      </c>
      <c r="E74" s="49">
        <v>18.75</v>
      </c>
      <c r="F74" s="50">
        <v>20</v>
      </c>
      <c r="G74" s="50" t="s">
        <v>122</v>
      </c>
      <c r="H74" s="88">
        <f t="shared" si="5"/>
        <v>375</v>
      </c>
      <c r="I74" s="138"/>
      <c r="J74" s="139">
        <f t="shared" si="6"/>
        <v>0</v>
      </c>
    </row>
    <row r="75" spans="1:21" s="10" customFormat="1" ht="28.95" customHeight="1" thickTop="1" thickBot="1" x14ac:dyDescent="0.35">
      <c r="A75" s="122"/>
      <c r="B75" s="7" t="s">
        <v>67</v>
      </c>
      <c r="C75" s="48" t="s">
        <v>227</v>
      </c>
      <c r="D75" s="48" t="s">
        <v>229</v>
      </c>
      <c r="E75" s="49">
        <v>10.42</v>
      </c>
      <c r="F75" s="50">
        <v>10</v>
      </c>
      <c r="G75" s="50" t="s">
        <v>122</v>
      </c>
      <c r="H75" s="88">
        <f t="shared" si="5"/>
        <v>104.2</v>
      </c>
      <c r="I75" s="138"/>
      <c r="J75" s="139">
        <f t="shared" si="6"/>
        <v>0</v>
      </c>
    </row>
    <row r="76" spans="1:21" s="10" customFormat="1" ht="27" customHeight="1" thickTop="1" thickBot="1" x14ac:dyDescent="0.35">
      <c r="A76" s="122"/>
      <c r="B76" s="7" t="s">
        <v>68</v>
      </c>
      <c r="C76" s="48" t="s">
        <v>213</v>
      </c>
      <c r="D76" s="48" t="s">
        <v>226</v>
      </c>
      <c r="E76" s="49">
        <v>18.75</v>
      </c>
      <c r="F76" s="50">
        <v>2</v>
      </c>
      <c r="G76" s="50" t="s">
        <v>122</v>
      </c>
      <c r="H76" s="88">
        <f t="shared" si="5"/>
        <v>37.5</v>
      </c>
      <c r="I76" s="138"/>
      <c r="J76" s="139">
        <f t="shared" si="6"/>
        <v>0</v>
      </c>
    </row>
    <row r="77" spans="1:21" s="10" customFormat="1" ht="28.8" thickTop="1" thickBot="1" x14ac:dyDescent="0.35">
      <c r="A77" s="122"/>
      <c r="B77" s="7" t="s">
        <v>69</v>
      </c>
      <c r="C77" s="48" t="s">
        <v>289</v>
      </c>
      <c r="D77" s="48" t="s">
        <v>225</v>
      </c>
      <c r="E77" s="49">
        <v>6.25</v>
      </c>
      <c r="F77" s="50">
        <v>300</v>
      </c>
      <c r="G77" s="50" t="s">
        <v>122</v>
      </c>
      <c r="H77" s="88">
        <f t="shared" si="5"/>
        <v>1875</v>
      </c>
      <c r="I77" s="138"/>
      <c r="J77" s="139">
        <f t="shared" si="6"/>
        <v>0</v>
      </c>
    </row>
    <row r="78" spans="1:21" s="10" customFormat="1" ht="27.75" customHeight="1" thickTop="1" thickBot="1" x14ac:dyDescent="0.35">
      <c r="A78" s="122"/>
      <c r="B78" s="7" t="s">
        <v>70</v>
      </c>
      <c r="C78" s="48" t="s">
        <v>212</v>
      </c>
      <c r="D78" s="48" t="s">
        <v>215</v>
      </c>
      <c r="E78" s="49">
        <v>11.25</v>
      </c>
      <c r="F78" s="50">
        <v>100</v>
      </c>
      <c r="G78" s="50" t="s">
        <v>122</v>
      </c>
      <c r="H78" s="88">
        <f t="shared" si="5"/>
        <v>1125</v>
      </c>
      <c r="I78" s="138"/>
      <c r="J78" s="139">
        <f t="shared" si="6"/>
        <v>0</v>
      </c>
    </row>
    <row r="79" spans="1:21" s="10" customFormat="1" ht="27.6" customHeight="1" thickTop="1" thickBot="1" x14ac:dyDescent="0.35">
      <c r="A79" s="122"/>
      <c r="B79" s="7" t="s">
        <v>71</v>
      </c>
      <c r="C79" s="48" t="s">
        <v>209</v>
      </c>
      <c r="D79" s="48" t="s">
        <v>222</v>
      </c>
      <c r="E79" s="49">
        <v>12.5</v>
      </c>
      <c r="F79" s="50">
        <v>20</v>
      </c>
      <c r="G79" s="50" t="s">
        <v>122</v>
      </c>
      <c r="H79" s="88">
        <f t="shared" si="5"/>
        <v>250</v>
      </c>
      <c r="I79" s="138"/>
      <c r="J79" s="139">
        <f t="shared" si="6"/>
        <v>0</v>
      </c>
    </row>
    <row r="80" spans="1:21" s="10" customFormat="1" ht="27.6" customHeight="1" thickTop="1" thickBot="1" x14ac:dyDescent="0.35">
      <c r="A80" s="122"/>
      <c r="B80" s="7" t="s">
        <v>72</v>
      </c>
      <c r="C80" s="48" t="s">
        <v>211</v>
      </c>
      <c r="D80" s="48" t="s">
        <v>221</v>
      </c>
      <c r="E80" s="49">
        <v>12.5</v>
      </c>
      <c r="F80" s="50">
        <v>10</v>
      </c>
      <c r="G80" s="50" t="s">
        <v>122</v>
      </c>
      <c r="H80" s="88">
        <f t="shared" si="5"/>
        <v>125</v>
      </c>
      <c r="I80" s="138"/>
      <c r="J80" s="139">
        <f t="shared" si="6"/>
        <v>0</v>
      </c>
    </row>
    <row r="81" spans="1:20" s="10" customFormat="1" ht="28.8" thickTop="1" thickBot="1" x14ac:dyDescent="0.35">
      <c r="A81" s="122"/>
      <c r="B81" s="7" t="s">
        <v>73</v>
      </c>
      <c r="C81" s="48" t="s">
        <v>210</v>
      </c>
      <c r="D81" s="48" t="s">
        <v>216</v>
      </c>
      <c r="E81" s="49">
        <v>40</v>
      </c>
      <c r="F81" s="50">
        <v>30</v>
      </c>
      <c r="G81" s="50" t="s">
        <v>122</v>
      </c>
      <c r="H81" s="88">
        <f t="shared" si="5"/>
        <v>1200</v>
      </c>
      <c r="I81" s="138"/>
      <c r="J81" s="139">
        <f t="shared" si="6"/>
        <v>0</v>
      </c>
    </row>
    <row r="82" spans="1:20" s="10" customFormat="1" ht="27.6" customHeight="1" thickTop="1" thickBot="1" x14ac:dyDescent="0.35">
      <c r="A82" s="122"/>
      <c r="B82" s="7" t="s">
        <v>74</v>
      </c>
      <c r="C82" s="48" t="s">
        <v>92</v>
      </c>
      <c r="D82" s="48" t="s">
        <v>220</v>
      </c>
      <c r="E82" s="49">
        <v>18.75</v>
      </c>
      <c r="F82" s="50">
        <v>130</v>
      </c>
      <c r="G82" s="50" t="s">
        <v>122</v>
      </c>
      <c r="H82" s="88">
        <f t="shared" si="5"/>
        <v>2437.5</v>
      </c>
      <c r="I82" s="138"/>
      <c r="J82" s="139">
        <f t="shared" si="6"/>
        <v>0</v>
      </c>
    </row>
    <row r="83" spans="1:20" s="10" customFormat="1" ht="27.6" customHeight="1" thickTop="1" thickBot="1" x14ac:dyDescent="0.35">
      <c r="A83" s="122"/>
      <c r="B83" s="7" t="s">
        <v>75</v>
      </c>
      <c r="C83" s="48" t="s">
        <v>208</v>
      </c>
      <c r="D83" s="48" t="s">
        <v>219</v>
      </c>
      <c r="E83" s="49">
        <v>31.25</v>
      </c>
      <c r="F83" s="50">
        <v>40</v>
      </c>
      <c r="G83" s="50" t="s">
        <v>122</v>
      </c>
      <c r="H83" s="88">
        <f t="shared" si="5"/>
        <v>1250</v>
      </c>
      <c r="I83" s="138"/>
      <c r="J83" s="139">
        <f t="shared" si="6"/>
        <v>0</v>
      </c>
    </row>
    <row r="84" spans="1:20" s="10" customFormat="1" ht="27.6" customHeight="1" thickTop="1" thickBot="1" x14ac:dyDescent="0.35">
      <c r="A84" s="122"/>
      <c r="B84" s="7" t="s">
        <v>76</v>
      </c>
      <c r="C84" s="48" t="s">
        <v>207</v>
      </c>
      <c r="D84" s="48" t="s">
        <v>218</v>
      </c>
      <c r="E84" s="49">
        <v>18.75</v>
      </c>
      <c r="F84" s="50">
        <v>40</v>
      </c>
      <c r="G84" s="50" t="s">
        <v>122</v>
      </c>
      <c r="H84" s="88">
        <f t="shared" si="5"/>
        <v>750</v>
      </c>
      <c r="I84" s="138"/>
      <c r="J84" s="139">
        <f t="shared" si="6"/>
        <v>0</v>
      </c>
    </row>
    <row r="85" spans="1:20" s="10" customFormat="1" ht="27.6" customHeight="1" thickTop="1" thickBot="1" x14ac:dyDescent="0.35">
      <c r="A85" s="122"/>
      <c r="B85" s="7" t="s">
        <v>77</v>
      </c>
      <c r="C85" s="48" t="s">
        <v>206</v>
      </c>
      <c r="D85" s="48" t="s">
        <v>217</v>
      </c>
      <c r="E85" s="49">
        <v>52.08</v>
      </c>
      <c r="F85" s="50">
        <v>2</v>
      </c>
      <c r="G85" s="50" t="s">
        <v>122</v>
      </c>
      <c r="H85" s="88">
        <f t="shared" si="5"/>
        <v>104.16</v>
      </c>
      <c r="I85" s="138"/>
      <c r="J85" s="139">
        <f t="shared" si="6"/>
        <v>0</v>
      </c>
    </row>
    <row r="86" spans="1:20" s="10" customFormat="1" ht="42.6" thickTop="1" thickBot="1" x14ac:dyDescent="0.35">
      <c r="A86" s="122"/>
      <c r="B86" s="7" t="s">
        <v>78</v>
      </c>
      <c r="C86" s="48" t="s">
        <v>205</v>
      </c>
      <c r="D86" s="48" t="s">
        <v>203</v>
      </c>
      <c r="E86" s="49">
        <v>42.5</v>
      </c>
      <c r="F86" s="50">
        <v>60</v>
      </c>
      <c r="G86" s="50" t="s">
        <v>122</v>
      </c>
      <c r="H86" s="88">
        <f t="shared" si="5"/>
        <v>2550</v>
      </c>
      <c r="I86" s="138"/>
      <c r="J86" s="139">
        <f t="shared" si="6"/>
        <v>0</v>
      </c>
    </row>
    <row r="87" spans="1:20" s="10" customFormat="1" ht="42.6" thickTop="1" thickBot="1" x14ac:dyDescent="0.35">
      <c r="A87" s="122"/>
      <c r="B87" s="7" t="s">
        <v>79</v>
      </c>
      <c r="C87" s="48" t="s">
        <v>204</v>
      </c>
      <c r="D87" s="48" t="s">
        <v>202</v>
      </c>
      <c r="E87" s="49">
        <v>130</v>
      </c>
      <c r="F87" s="50">
        <v>20</v>
      </c>
      <c r="G87" s="50" t="s">
        <v>122</v>
      </c>
      <c r="H87" s="88">
        <f t="shared" si="5"/>
        <v>2600</v>
      </c>
      <c r="I87" s="138"/>
      <c r="J87" s="139">
        <f t="shared" si="6"/>
        <v>0</v>
      </c>
    </row>
    <row r="88" spans="1:20" ht="40.5" customHeight="1" thickTop="1" thickBot="1" x14ac:dyDescent="0.35">
      <c r="A88" s="122"/>
      <c r="B88" s="7" t="s">
        <v>80</v>
      </c>
      <c r="C88" s="48" t="s">
        <v>93</v>
      </c>
      <c r="D88" s="51" t="s">
        <v>200</v>
      </c>
      <c r="E88" s="49">
        <v>37.5</v>
      </c>
      <c r="F88" s="50">
        <v>10</v>
      </c>
      <c r="G88" s="50" t="s">
        <v>122</v>
      </c>
      <c r="H88" s="88">
        <f t="shared" si="5"/>
        <v>375</v>
      </c>
      <c r="I88" s="138"/>
      <c r="J88" s="139">
        <f t="shared" si="6"/>
        <v>0</v>
      </c>
      <c r="K88" s="19"/>
    </row>
    <row r="89" spans="1:20" ht="40.5" customHeight="1" thickTop="1" thickBot="1" x14ac:dyDescent="0.35">
      <c r="A89" s="122"/>
      <c r="B89" s="7" t="s">
        <v>81</v>
      </c>
      <c r="C89" s="48" t="s">
        <v>94</v>
      </c>
      <c r="D89" s="51" t="s">
        <v>201</v>
      </c>
      <c r="E89" s="49">
        <v>62.5</v>
      </c>
      <c r="F89" s="50">
        <v>10</v>
      </c>
      <c r="G89" s="50" t="s">
        <v>122</v>
      </c>
      <c r="H89" s="88">
        <f t="shared" si="5"/>
        <v>625</v>
      </c>
      <c r="I89" s="138"/>
      <c r="J89" s="139">
        <f t="shared" si="6"/>
        <v>0</v>
      </c>
      <c r="K89" s="18"/>
    </row>
    <row r="90" spans="1:20" ht="27.6" customHeight="1" thickTop="1" thickBot="1" x14ac:dyDescent="0.35">
      <c r="A90" s="122"/>
      <c r="B90" s="7" t="s">
        <v>82</v>
      </c>
      <c r="C90" s="48" t="s">
        <v>191</v>
      </c>
      <c r="D90" s="48" t="s">
        <v>197</v>
      </c>
      <c r="E90" s="49">
        <v>2.0499999999999998</v>
      </c>
      <c r="F90" s="52">
        <v>3260</v>
      </c>
      <c r="G90" s="50" t="s">
        <v>122</v>
      </c>
      <c r="H90" s="88">
        <f t="shared" si="5"/>
        <v>6682.9999999999991</v>
      </c>
      <c r="I90" s="138"/>
      <c r="J90" s="139">
        <f t="shared" si="6"/>
        <v>0</v>
      </c>
      <c r="K90" s="18"/>
    </row>
    <row r="91" spans="1:20" ht="27.6" customHeight="1" thickTop="1" thickBot="1" x14ac:dyDescent="0.35">
      <c r="A91" s="122"/>
      <c r="B91" s="7" t="s">
        <v>83</v>
      </c>
      <c r="C91" s="48" t="s">
        <v>192</v>
      </c>
      <c r="D91" s="48" t="s">
        <v>199</v>
      </c>
      <c r="E91" s="49">
        <v>5</v>
      </c>
      <c r="F91" s="52">
        <v>3260</v>
      </c>
      <c r="G91" s="50" t="s">
        <v>122</v>
      </c>
      <c r="H91" s="88">
        <f t="shared" si="5"/>
        <v>16300</v>
      </c>
      <c r="I91" s="138"/>
      <c r="J91" s="139">
        <f t="shared" si="6"/>
        <v>0</v>
      </c>
      <c r="K91" s="18"/>
    </row>
    <row r="92" spans="1:20" ht="27.6" customHeight="1" thickTop="1" thickBot="1" x14ac:dyDescent="0.35">
      <c r="A92" s="122"/>
      <c r="B92" s="7" t="s">
        <v>84</v>
      </c>
      <c r="C92" s="48" t="s">
        <v>193</v>
      </c>
      <c r="D92" s="48" t="s">
        <v>198</v>
      </c>
      <c r="E92" s="49">
        <v>5</v>
      </c>
      <c r="F92" s="52">
        <v>3260</v>
      </c>
      <c r="G92" s="50" t="s">
        <v>122</v>
      </c>
      <c r="H92" s="88">
        <f t="shared" si="5"/>
        <v>16300</v>
      </c>
      <c r="I92" s="138"/>
      <c r="J92" s="139">
        <f t="shared" si="6"/>
        <v>0</v>
      </c>
    </row>
    <row r="93" spans="1:20" ht="41.4" customHeight="1" thickTop="1" thickBot="1" x14ac:dyDescent="0.35">
      <c r="A93" s="122"/>
      <c r="B93" s="7" t="s">
        <v>145</v>
      </c>
      <c r="C93" s="48" t="s">
        <v>194</v>
      </c>
      <c r="D93" s="48" t="s">
        <v>271</v>
      </c>
      <c r="E93" s="49">
        <v>5</v>
      </c>
      <c r="F93" s="52">
        <v>3260</v>
      </c>
      <c r="G93" s="50" t="s">
        <v>122</v>
      </c>
      <c r="H93" s="88">
        <f t="shared" si="5"/>
        <v>16300</v>
      </c>
      <c r="I93" s="138"/>
      <c r="J93" s="139">
        <f t="shared" si="6"/>
        <v>0</v>
      </c>
    </row>
    <row r="94" spans="1:20" ht="43.5" customHeight="1" thickTop="1" thickBot="1" x14ac:dyDescent="0.35">
      <c r="A94" s="122"/>
      <c r="B94" s="7" t="s">
        <v>146</v>
      </c>
      <c r="C94" s="48" t="s">
        <v>87</v>
      </c>
      <c r="D94" s="48" t="s">
        <v>168</v>
      </c>
      <c r="E94" s="49">
        <v>20000</v>
      </c>
      <c r="F94" s="50">
        <v>1</v>
      </c>
      <c r="G94" s="50" t="s">
        <v>122</v>
      </c>
      <c r="H94" s="88">
        <f t="shared" si="5"/>
        <v>20000</v>
      </c>
      <c r="I94" s="86">
        <v>20000</v>
      </c>
      <c r="J94" s="66">
        <f t="shared" si="6"/>
        <v>20000</v>
      </c>
      <c r="K94" s="18"/>
    </row>
    <row r="95" spans="1:20" ht="27.6" customHeight="1" thickTop="1" thickBot="1" x14ac:dyDescent="0.35">
      <c r="A95" s="122"/>
      <c r="B95" s="128" t="s">
        <v>148</v>
      </c>
      <c r="C95" s="48" t="s">
        <v>305</v>
      </c>
      <c r="D95" s="48" t="s">
        <v>306</v>
      </c>
      <c r="E95" s="49">
        <v>24.62</v>
      </c>
      <c r="F95" s="50">
        <v>684</v>
      </c>
      <c r="G95" s="50" t="s">
        <v>132</v>
      </c>
      <c r="H95" s="88">
        <f t="shared" si="5"/>
        <v>16840.080000000002</v>
      </c>
      <c r="I95" s="138"/>
      <c r="J95" s="139">
        <f t="shared" si="6"/>
        <v>0</v>
      </c>
      <c r="K95" s="19"/>
      <c r="P95" s="45"/>
      <c r="T95" s="45"/>
    </row>
    <row r="96" spans="1:20" ht="27.6" customHeight="1" thickTop="1" thickBot="1" x14ac:dyDescent="0.35">
      <c r="A96" s="122"/>
      <c r="B96" s="129"/>
      <c r="C96" s="48" t="s">
        <v>307</v>
      </c>
      <c r="D96" s="48" t="s">
        <v>196</v>
      </c>
      <c r="E96" s="49">
        <v>32.869999999999997</v>
      </c>
      <c r="F96" s="50">
        <v>220</v>
      </c>
      <c r="G96" s="50" t="s">
        <v>132</v>
      </c>
      <c r="H96" s="88">
        <f t="shared" si="5"/>
        <v>7231.4</v>
      </c>
      <c r="I96" s="143"/>
      <c r="J96" s="144">
        <f t="shared" si="6"/>
        <v>0</v>
      </c>
      <c r="K96" s="19"/>
      <c r="L96" s="44"/>
      <c r="P96" s="45"/>
      <c r="T96" s="45"/>
    </row>
    <row r="97" spans="1:20" ht="27.6" customHeight="1" thickTop="1" thickBot="1" x14ac:dyDescent="0.35">
      <c r="A97" s="122"/>
      <c r="B97" s="25"/>
      <c r="C97" s="123" t="s">
        <v>40</v>
      </c>
      <c r="D97" s="124"/>
      <c r="E97" s="124"/>
      <c r="F97" s="124"/>
      <c r="G97" s="125"/>
      <c r="H97" s="83">
        <f>SUM(H71:H96)</f>
        <v>118813.04</v>
      </c>
      <c r="I97" s="145"/>
      <c r="J97" s="141">
        <f>SUM(J71:J96)</f>
        <v>20000</v>
      </c>
      <c r="K97" s="18"/>
      <c r="P97" s="45"/>
      <c r="T97" s="45"/>
    </row>
    <row r="98" spans="1:20" ht="35.25" customHeight="1" thickTop="1" thickBot="1" x14ac:dyDescent="0.35">
      <c r="A98" s="122"/>
      <c r="B98" s="7" t="s">
        <v>151</v>
      </c>
      <c r="C98" s="37" t="s">
        <v>88</v>
      </c>
      <c r="D98" s="37" t="s">
        <v>110</v>
      </c>
      <c r="E98" s="38">
        <v>79200</v>
      </c>
      <c r="F98" s="53">
        <v>1</v>
      </c>
      <c r="G98" s="53" t="s">
        <v>122</v>
      </c>
      <c r="H98" s="89">
        <f t="shared" ref="H98:H114" si="7">E98*F98</f>
        <v>79200</v>
      </c>
      <c r="I98" s="136"/>
      <c r="J98" s="137">
        <f t="shared" ref="J98:J114" si="8">I98*F98</f>
        <v>0</v>
      </c>
      <c r="P98" s="45"/>
      <c r="T98" s="45"/>
    </row>
    <row r="99" spans="1:20" ht="51.6" customHeight="1" thickTop="1" thickBot="1" x14ac:dyDescent="0.35">
      <c r="A99" s="122"/>
      <c r="B99" s="7" t="s">
        <v>153</v>
      </c>
      <c r="C99" s="37" t="s">
        <v>140</v>
      </c>
      <c r="D99" s="37" t="s">
        <v>141</v>
      </c>
      <c r="E99" s="38">
        <v>6400</v>
      </c>
      <c r="F99" s="53">
        <v>1</v>
      </c>
      <c r="G99" s="53" t="s">
        <v>122</v>
      </c>
      <c r="H99" s="89">
        <f t="shared" si="7"/>
        <v>6400</v>
      </c>
      <c r="I99" s="138"/>
      <c r="J99" s="139">
        <f t="shared" si="8"/>
        <v>0</v>
      </c>
      <c r="K99" s="19"/>
      <c r="P99" s="45"/>
      <c r="T99" s="45"/>
    </row>
    <row r="100" spans="1:20" ht="51.6" customHeight="1" thickTop="1" thickBot="1" x14ac:dyDescent="0.35">
      <c r="A100" s="122"/>
      <c r="B100" s="7" t="s">
        <v>154</v>
      </c>
      <c r="C100" s="37" t="s">
        <v>142</v>
      </c>
      <c r="D100" s="37" t="s">
        <v>141</v>
      </c>
      <c r="E100" s="38">
        <v>6400</v>
      </c>
      <c r="F100" s="53">
        <v>1</v>
      </c>
      <c r="G100" s="53" t="s">
        <v>122</v>
      </c>
      <c r="H100" s="89">
        <f t="shared" si="7"/>
        <v>6400</v>
      </c>
      <c r="I100" s="138"/>
      <c r="J100" s="139">
        <f t="shared" si="8"/>
        <v>0</v>
      </c>
      <c r="K100" s="19"/>
      <c r="P100" s="45"/>
      <c r="T100" s="45"/>
    </row>
    <row r="101" spans="1:20" ht="51.6" customHeight="1" thickTop="1" thickBot="1" x14ac:dyDescent="0.35">
      <c r="A101" s="122"/>
      <c r="B101" s="7" t="s">
        <v>157</v>
      </c>
      <c r="C101" s="37" t="s">
        <v>143</v>
      </c>
      <c r="D101" s="37" t="s">
        <v>141</v>
      </c>
      <c r="E101" s="38">
        <v>11200</v>
      </c>
      <c r="F101" s="53">
        <v>1</v>
      </c>
      <c r="G101" s="53" t="s">
        <v>122</v>
      </c>
      <c r="H101" s="89">
        <f t="shared" si="7"/>
        <v>11200</v>
      </c>
      <c r="I101" s="138"/>
      <c r="J101" s="139">
        <f t="shared" si="8"/>
        <v>0</v>
      </c>
      <c r="K101" s="19"/>
      <c r="P101" s="45"/>
      <c r="T101" s="45"/>
    </row>
    <row r="102" spans="1:20" ht="51.6" customHeight="1" thickTop="1" thickBot="1" x14ac:dyDescent="0.35">
      <c r="A102" s="122"/>
      <c r="B102" s="7" t="s">
        <v>158</v>
      </c>
      <c r="C102" s="37" t="s">
        <v>144</v>
      </c>
      <c r="D102" s="37" t="s">
        <v>141</v>
      </c>
      <c r="E102" s="38">
        <v>11200</v>
      </c>
      <c r="F102" s="53">
        <v>1</v>
      </c>
      <c r="G102" s="53" t="s">
        <v>122</v>
      </c>
      <c r="H102" s="89">
        <f t="shared" si="7"/>
        <v>11200</v>
      </c>
      <c r="I102" s="138"/>
      <c r="J102" s="139">
        <f t="shared" si="8"/>
        <v>0</v>
      </c>
      <c r="K102" s="19"/>
      <c r="P102" s="45"/>
      <c r="T102" s="45"/>
    </row>
    <row r="103" spans="1:20" ht="51.6" customHeight="1" thickTop="1" thickBot="1" x14ac:dyDescent="0.35">
      <c r="A103" s="122"/>
      <c r="B103" s="7" t="s">
        <v>161</v>
      </c>
      <c r="C103" s="37" t="s">
        <v>147</v>
      </c>
      <c r="D103" s="37" t="s">
        <v>141</v>
      </c>
      <c r="E103" s="38">
        <v>8000</v>
      </c>
      <c r="F103" s="53">
        <v>1</v>
      </c>
      <c r="G103" s="53" t="s">
        <v>122</v>
      </c>
      <c r="H103" s="89">
        <f t="shared" si="7"/>
        <v>8000</v>
      </c>
      <c r="I103" s="138"/>
      <c r="J103" s="139">
        <f t="shared" si="8"/>
        <v>0</v>
      </c>
      <c r="K103" s="19"/>
      <c r="P103" s="45"/>
      <c r="T103" s="45"/>
    </row>
    <row r="104" spans="1:20" ht="51.6" customHeight="1" thickTop="1" thickBot="1" x14ac:dyDescent="0.35">
      <c r="A104" s="122"/>
      <c r="B104" s="7" t="s">
        <v>162</v>
      </c>
      <c r="C104" s="37" t="s">
        <v>156</v>
      </c>
      <c r="D104" s="37" t="s">
        <v>141</v>
      </c>
      <c r="E104" s="38">
        <v>800</v>
      </c>
      <c r="F104" s="53">
        <v>1</v>
      </c>
      <c r="G104" s="53" t="s">
        <v>122</v>
      </c>
      <c r="H104" s="89">
        <f t="shared" si="7"/>
        <v>800</v>
      </c>
      <c r="I104" s="138"/>
      <c r="J104" s="139">
        <f t="shared" si="8"/>
        <v>0</v>
      </c>
      <c r="K104" s="19"/>
      <c r="P104" s="45"/>
      <c r="T104" s="45"/>
    </row>
    <row r="105" spans="1:20" ht="51.6" customHeight="1" thickTop="1" thickBot="1" x14ac:dyDescent="0.35">
      <c r="A105" s="122"/>
      <c r="B105" s="7" t="s">
        <v>165</v>
      </c>
      <c r="C105" s="37" t="s">
        <v>149</v>
      </c>
      <c r="D105" s="37" t="s">
        <v>141</v>
      </c>
      <c r="E105" s="38">
        <v>8000</v>
      </c>
      <c r="F105" s="53">
        <v>1</v>
      </c>
      <c r="G105" s="53" t="s">
        <v>122</v>
      </c>
      <c r="H105" s="89">
        <f t="shared" si="7"/>
        <v>8000</v>
      </c>
      <c r="I105" s="138"/>
      <c r="J105" s="139">
        <f t="shared" si="8"/>
        <v>0</v>
      </c>
      <c r="K105" s="19"/>
      <c r="P105" s="45"/>
      <c r="T105" s="45"/>
    </row>
    <row r="106" spans="1:20" ht="51.6" customHeight="1" thickTop="1" thickBot="1" x14ac:dyDescent="0.35">
      <c r="A106" s="122"/>
      <c r="B106" s="7" t="s">
        <v>166</v>
      </c>
      <c r="C106" s="37" t="s">
        <v>150</v>
      </c>
      <c r="D106" s="37" t="s">
        <v>141</v>
      </c>
      <c r="E106" s="38">
        <v>11200</v>
      </c>
      <c r="F106" s="53">
        <v>1</v>
      </c>
      <c r="G106" s="53" t="s">
        <v>122</v>
      </c>
      <c r="H106" s="89">
        <f t="shared" si="7"/>
        <v>11200</v>
      </c>
      <c r="I106" s="138"/>
      <c r="J106" s="139">
        <f t="shared" si="8"/>
        <v>0</v>
      </c>
      <c r="K106" s="19"/>
      <c r="P106" s="45"/>
      <c r="T106" s="45"/>
    </row>
    <row r="107" spans="1:20" ht="51.6" customHeight="1" thickTop="1" thickBot="1" x14ac:dyDescent="0.35">
      <c r="A107" s="122"/>
      <c r="B107" s="7" t="s">
        <v>167</v>
      </c>
      <c r="C107" s="37" t="s">
        <v>152</v>
      </c>
      <c r="D107" s="37" t="s">
        <v>141</v>
      </c>
      <c r="E107" s="38">
        <v>11200</v>
      </c>
      <c r="F107" s="53">
        <v>1</v>
      </c>
      <c r="G107" s="53" t="s">
        <v>122</v>
      </c>
      <c r="H107" s="89">
        <f t="shared" si="7"/>
        <v>11200</v>
      </c>
      <c r="I107" s="138"/>
      <c r="J107" s="139">
        <f t="shared" si="8"/>
        <v>0</v>
      </c>
      <c r="K107" s="19"/>
      <c r="P107" s="45"/>
      <c r="T107" s="45"/>
    </row>
    <row r="108" spans="1:20" ht="51.6" customHeight="1" thickTop="1" thickBot="1" x14ac:dyDescent="0.35">
      <c r="A108" s="122"/>
      <c r="B108" s="7" t="s">
        <v>290</v>
      </c>
      <c r="C108" s="37" t="s">
        <v>155</v>
      </c>
      <c r="D108" s="37" t="s">
        <v>141</v>
      </c>
      <c r="E108" s="38">
        <v>14400</v>
      </c>
      <c r="F108" s="53">
        <v>1</v>
      </c>
      <c r="G108" s="53" t="s">
        <v>122</v>
      </c>
      <c r="H108" s="89">
        <f t="shared" si="7"/>
        <v>14400</v>
      </c>
      <c r="I108" s="138"/>
      <c r="J108" s="139">
        <f t="shared" si="8"/>
        <v>0</v>
      </c>
      <c r="K108" s="19"/>
      <c r="P108" s="45"/>
      <c r="T108" s="45"/>
    </row>
    <row r="109" spans="1:20" ht="51.6" customHeight="1" thickTop="1" thickBot="1" x14ac:dyDescent="0.35">
      <c r="A109" s="122"/>
      <c r="B109" s="7" t="s">
        <v>291</v>
      </c>
      <c r="C109" s="37" t="s">
        <v>159</v>
      </c>
      <c r="D109" s="37" t="s">
        <v>141</v>
      </c>
      <c r="E109" s="38">
        <v>14400</v>
      </c>
      <c r="F109" s="53">
        <v>1</v>
      </c>
      <c r="G109" s="53" t="s">
        <v>122</v>
      </c>
      <c r="H109" s="89">
        <f t="shared" si="7"/>
        <v>14400</v>
      </c>
      <c r="I109" s="138"/>
      <c r="J109" s="139">
        <f t="shared" si="8"/>
        <v>0</v>
      </c>
      <c r="K109" s="19"/>
      <c r="P109" s="45"/>
      <c r="T109" s="45"/>
    </row>
    <row r="110" spans="1:20" ht="51.6" customHeight="1" thickTop="1" thickBot="1" x14ac:dyDescent="0.35">
      <c r="A110" s="122"/>
      <c r="B110" s="7" t="s">
        <v>292</v>
      </c>
      <c r="C110" s="37" t="s">
        <v>160</v>
      </c>
      <c r="D110" s="37" t="s">
        <v>141</v>
      </c>
      <c r="E110" s="38">
        <v>14400</v>
      </c>
      <c r="F110" s="53">
        <v>1</v>
      </c>
      <c r="G110" s="53" t="s">
        <v>122</v>
      </c>
      <c r="H110" s="89">
        <f t="shared" si="7"/>
        <v>14400</v>
      </c>
      <c r="I110" s="138"/>
      <c r="J110" s="139">
        <f t="shared" si="8"/>
        <v>0</v>
      </c>
      <c r="K110" s="19"/>
      <c r="P110" s="45"/>
      <c r="T110" s="45"/>
    </row>
    <row r="111" spans="1:20" ht="51.6" customHeight="1" thickTop="1" thickBot="1" x14ac:dyDescent="0.35">
      <c r="A111" s="122"/>
      <c r="B111" s="7" t="s">
        <v>293</v>
      </c>
      <c r="C111" s="37" t="s">
        <v>163</v>
      </c>
      <c r="D111" s="37" t="s">
        <v>141</v>
      </c>
      <c r="E111" s="38">
        <v>11200</v>
      </c>
      <c r="F111" s="53">
        <v>1</v>
      </c>
      <c r="G111" s="53" t="s">
        <v>122</v>
      </c>
      <c r="H111" s="89">
        <f t="shared" si="7"/>
        <v>11200</v>
      </c>
      <c r="I111" s="138"/>
      <c r="J111" s="139">
        <f t="shared" si="8"/>
        <v>0</v>
      </c>
      <c r="K111" s="19"/>
      <c r="P111" s="45"/>
      <c r="T111" s="45"/>
    </row>
    <row r="112" spans="1:20" ht="51.6" customHeight="1" thickTop="1" thickBot="1" x14ac:dyDescent="0.35">
      <c r="A112" s="122"/>
      <c r="B112" s="7" t="s">
        <v>294</v>
      </c>
      <c r="C112" s="37" t="s">
        <v>164</v>
      </c>
      <c r="D112" s="37" t="s">
        <v>141</v>
      </c>
      <c r="E112" s="38">
        <v>3200</v>
      </c>
      <c r="F112" s="53">
        <v>1</v>
      </c>
      <c r="G112" s="53" t="s">
        <v>122</v>
      </c>
      <c r="H112" s="89">
        <f t="shared" si="7"/>
        <v>3200</v>
      </c>
      <c r="I112" s="138"/>
      <c r="J112" s="139">
        <f t="shared" si="8"/>
        <v>0</v>
      </c>
      <c r="K112" s="19"/>
      <c r="P112" s="45"/>
      <c r="T112" s="45"/>
    </row>
    <row r="113" spans="1:20" ht="42" customHeight="1" thickTop="1" thickBot="1" x14ac:dyDescent="0.35">
      <c r="A113" s="122"/>
      <c r="B113" s="7" t="s">
        <v>295</v>
      </c>
      <c r="C113" s="37" t="s">
        <v>89</v>
      </c>
      <c r="D113" s="37" t="s">
        <v>114</v>
      </c>
      <c r="E113" s="38">
        <v>52800</v>
      </c>
      <c r="F113" s="53">
        <v>1</v>
      </c>
      <c r="G113" s="53" t="s">
        <v>122</v>
      </c>
      <c r="H113" s="89">
        <f t="shared" si="7"/>
        <v>52800</v>
      </c>
      <c r="I113" s="138"/>
      <c r="J113" s="139">
        <f t="shared" si="8"/>
        <v>0</v>
      </c>
      <c r="P113" s="45"/>
      <c r="T113" s="45"/>
    </row>
    <row r="114" spans="1:20" ht="42" customHeight="1" thickTop="1" thickBot="1" x14ac:dyDescent="0.35">
      <c r="A114" s="127"/>
      <c r="B114" s="7" t="s">
        <v>296</v>
      </c>
      <c r="C114" s="37" t="s">
        <v>269</v>
      </c>
      <c r="D114" s="37" t="s">
        <v>270</v>
      </c>
      <c r="E114" s="38">
        <v>32982</v>
      </c>
      <c r="F114" s="53">
        <v>1</v>
      </c>
      <c r="G114" s="53" t="s">
        <v>122</v>
      </c>
      <c r="H114" s="89">
        <f t="shared" si="7"/>
        <v>32982</v>
      </c>
      <c r="I114" s="143"/>
      <c r="J114" s="144">
        <f t="shared" si="8"/>
        <v>0</v>
      </c>
      <c r="K114" s="26"/>
      <c r="P114" s="45"/>
      <c r="T114" s="45"/>
    </row>
    <row r="115" spans="1:20" ht="42" customHeight="1" thickTop="1" thickBot="1" x14ac:dyDescent="0.35">
      <c r="A115" s="69"/>
      <c r="B115" s="130" t="s">
        <v>97</v>
      </c>
      <c r="C115" s="131"/>
      <c r="D115" s="131"/>
      <c r="E115" s="131"/>
      <c r="F115" s="131"/>
      <c r="G115" s="132"/>
      <c r="H115" s="90">
        <f>SUM(H98:H114)</f>
        <v>296982</v>
      </c>
      <c r="I115" s="145"/>
      <c r="J115" s="141">
        <f>SUM(J98:J114)</f>
        <v>0</v>
      </c>
      <c r="K115" s="26"/>
      <c r="P115" s="45"/>
      <c r="T115" s="45"/>
    </row>
    <row r="116" spans="1:20" ht="42.6" customHeight="1" thickTop="1" thickBot="1" x14ac:dyDescent="0.35">
      <c r="A116" s="70"/>
      <c r="B116" s="133" t="s">
        <v>195</v>
      </c>
      <c r="C116" s="134"/>
      <c r="D116" s="134"/>
      <c r="E116" s="134"/>
      <c r="F116" s="134"/>
      <c r="G116" s="135"/>
      <c r="H116" s="71">
        <f>H19+H70+H97+H115</f>
        <v>2074201.6999999997</v>
      </c>
      <c r="I116" s="72"/>
      <c r="J116" s="91">
        <f>J19+J70+J97+J115</f>
        <v>20000</v>
      </c>
      <c r="K116" s="18"/>
      <c r="L116" s="44"/>
      <c r="P116" s="45"/>
      <c r="T116" s="45"/>
    </row>
    <row r="117" spans="1:20" ht="16.5" customHeight="1" thickBot="1" x14ac:dyDescent="0.35">
      <c r="A117" s="55"/>
      <c r="B117" s="56"/>
      <c r="C117" s="57"/>
      <c r="D117" s="58"/>
      <c r="E117" s="59"/>
      <c r="F117" s="60"/>
      <c r="G117" s="60"/>
      <c r="H117" s="61"/>
      <c r="I117" s="102"/>
      <c r="J117" s="102"/>
      <c r="P117" s="45"/>
      <c r="T117" s="45"/>
    </row>
    <row r="118" spans="1:20" ht="16.5" customHeight="1" thickTop="1" thickBot="1" x14ac:dyDescent="0.35">
      <c r="I118" s="102"/>
      <c r="J118" s="102"/>
      <c r="P118" s="45"/>
      <c r="T118" s="45"/>
    </row>
    <row r="119" spans="1:20" ht="16.5" customHeight="1" thickTop="1" thickBot="1" x14ac:dyDescent="0.35">
      <c r="I119" s="102"/>
      <c r="J119" s="103"/>
      <c r="O119" s="80"/>
      <c r="P119" s="45"/>
      <c r="T119" s="45"/>
    </row>
    <row r="120" spans="1:20" ht="16.5" customHeight="1" thickTop="1" thickBot="1" x14ac:dyDescent="0.35">
      <c r="A120" s="110" t="s">
        <v>313</v>
      </c>
      <c r="B120" s="111"/>
      <c r="C120" s="111"/>
      <c r="D120" s="111"/>
      <c r="E120" s="111"/>
      <c r="F120" s="111"/>
      <c r="G120" s="111"/>
      <c r="H120" s="112"/>
      <c r="I120" s="102"/>
      <c r="J120" s="103"/>
      <c r="L120" s="47"/>
      <c r="O120" s="80"/>
      <c r="P120" s="45"/>
      <c r="T120" s="45"/>
    </row>
    <row r="121" spans="1:20" ht="16.5" customHeight="1" thickTop="1" thickBot="1" x14ac:dyDescent="0.4">
      <c r="A121" s="113" t="s">
        <v>318</v>
      </c>
      <c r="B121" s="114"/>
      <c r="C121" s="114"/>
      <c r="D121" s="114"/>
      <c r="E121" s="114"/>
      <c r="F121" s="114"/>
      <c r="G121" s="114"/>
      <c r="H121" s="115"/>
      <c r="I121" s="102"/>
      <c r="J121" s="103"/>
      <c r="L121" s="47"/>
      <c r="O121" s="80"/>
      <c r="P121" s="45"/>
      <c r="T121" s="45"/>
    </row>
    <row r="122" spans="1:20" ht="14.25" customHeight="1" thickTop="1" thickBot="1" x14ac:dyDescent="0.4">
      <c r="A122" s="113" t="s">
        <v>314</v>
      </c>
      <c r="B122" s="114"/>
      <c r="C122" s="114"/>
      <c r="D122" s="114"/>
      <c r="E122" s="114"/>
      <c r="F122" s="114"/>
      <c r="G122" s="114"/>
      <c r="H122" s="115"/>
      <c r="I122" s="102"/>
      <c r="J122" s="103"/>
      <c r="L122" s="47"/>
      <c r="O122" s="80"/>
      <c r="Q122" s="35"/>
      <c r="R122" s="46"/>
      <c r="S122" s="35"/>
    </row>
    <row r="123" spans="1:20" thickTop="1" thickBot="1" x14ac:dyDescent="0.35">
      <c r="I123" s="102"/>
      <c r="J123" s="103"/>
      <c r="O123" s="80"/>
    </row>
    <row r="124" spans="1:20" thickTop="1" thickBot="1" x14ac:dyDescent="0.35">
      <c r="I124" s="102"/>
      <c r="J124" s="102"/>
      <c r="O124" s="81"/>
      <c r="Q124" s="34"/>
    </row>
    <row r="125" spans="1:20" ht="16.8" customHeight="1" thickTop="1" thickBot="1" x14ac:dyDescent="0.35">
      <c r="D125" s="95"/>
      <c r="E125" s="94" t="s">
        <v>315</v>
      </c>
      <c r="I125" s="102"/>
      <c r="J125" s="103"/>
    </row>
    <row r="126" spans="1:20" ht="15.6" customHeight="1" thickTop="1" thickBot="1" x14ac:dyDescent="0.4">
      <c r="C126" s="96"/>
      <c r="D126" s="92"/>
      <c r="E126" s="100" t="s">
        <v>316</v>
      </c>
      <c r="F126" s="93"/>
      <c r="I126" s="102"/>
      <c r="J126" s="102"/>
    </row>
    <row r="127" spans="1:20" ht="15.6" customHeight="1" thickTop="1" thickBot="1" x14ac:dyDescent="0.4">
      <c r="C127" s="96"/>
      <c r="D127" s="92"/>
      <c r="E127" s="101"/>
      <c r="F127" s="100" t="s">
        <v>317</v>
      </c>
      <c r="I127" s="102"/>
      <c r="J127" s="102"/>
    </row>
    <row r="128" spans="1:20" ht="15.6" customHeight="1" thickTop="1" thickBot="1" x14ac:dyDescent="0.35">
      <c r="C128" s="96"/>
      <c r="D128" s="92"/>
      <c r="E128" s="92"/>
      <c r="F128" s="93"/>
      <c r="I128" s="102"/>
      <c r="J128" s="102"/>
    </row>
    <row r="129" spans="3:10" ht="15.6" customHeight="1" thickTop="1" thickBot="1" x14ac:dyDescent="0.35">
      <c r="C129" s="96"/>
      <c r="D129" s="92"/>
      <c r="E129" s="92"/>
      <c r="F129" s="93"/>
      <c r="I129" s="102"/>
      <c r="J129" s="102"/>
    </row>
    <row r="130" spans="3:10" ht="15.6" customHeight="1" thickTop="1" thickBot="1" x14ac:dyDescent="0.35">
      <c r="C130" s="96"/>
      <c r="D130" s="92"/>
      <c r="E130" s="92"/>
      <c r="F130" s="93"/>
      <c r="I130" s="102"/>
      <c r="J130" s="102"/>
    </row>
    <row r="131" spans="3:10" ht="15.6" customHeight="1" thickTop="1" thickBot="1" x14ac:dyDescent="0.35">
      <c r="C131" s="96"/>
      <c r="D131" s="92"/>
      <c r="E131" s="92"/>
      <c r="F131" s="93"/>
      <c r="I131" s="102"/>
      <c r="J131" s="102"/>
    </row>
    <row r="132" spans="3:10" ht="15.6" customHeight="1" thickTop="1" thickBot="1" x14ac:dyDescent="0.35">
      <c r="C132" s="97"/>
      <c r="D132" s="98"/>
      <c r="E132" s="98"/>
      <c r="F132" s="99"/>
      <c r="I132" s="102"/>
      <c r="J132" s="102"/>
    </row>
    <row r="133" spans="3:10" thickTop="1" thickBot="1" x14ac:dyDescent="0.35">
      <c r="I133" s="102"/>
      <c r="J133" s="102"/>
    </row>
    <row r="134" spans="3:10" thickTop="1" thickBot="1" x14ac:dyDescent="0.35">
      <c r="I134" s="102"/>
      <c r="J134" s="102"/>
    </row>
    <row r="135" spans="3:10" thickTop="1" thickBot="1" x14ac:dyDescent="0.35">
      <c r="I135" s="102"/>
      <c r="J135" s="102"/>
    </row>
    <row r="136" spans="3:10" thickTop="1" thickBot="1" x14ac:dyDescent="0.35">
      <c r="I136" s="102"/>
      <c r="J136" s="102"/>
    </row>
    <row r="137" spans="3:10" thickTop="1" thickBot="1" x14ac:dyDescent="0.35">
      <c r="I137" s="102"/>
      <c r="J137" s="102"/>
    </row>
    <row r="138" spans="3:10" thickTop="1" thickBot="1" x14ac:dyDescent="0.35">
      <c r="I138" s="102"/>
      <c r="J138" s="102"/>
    </row>
    <row r="139" spans="3:10" thickTop="1" thickBot="1" x14ac:dyDescent="0.35">
      <c r="I139" s="102"/>
      <c r="J139" s="102"/>
    </row>
    <row r="140" spans="3:10" thickTop="1" thickBot="1" x14ac:dyDescent="0.35">
      <c r="I140" s="102"/>
      <c r="J140" s="102"/>
    </row>
    <row r="141" spans="3:10" thickTop="1" thickBot="1" x14ac:dyDescent="0.35">
      <c r="I141" s="102"/>
      <c r="J141" s="102"/>
    </row>
    <row r="142" spans="3:10" thickTop="1" thickBot="1" x14ac:dyDescent="0.35">
      <c r="I142" s="102"/>
      <c r="J142" s="102"/>
    </row>
    <row r="143" spans="3:10" thickTop="1" thickBot="1" x14ac:dyDescent="0.35">
      <c r="I143" s="102"/>
      <c r="J143" s="102"/>
    </row>
    <row r="144" spans="3:10" thickTop="1" thickBot="1" x14ac:dyDescent="0.35">
      <c r="I144" s="102"/>
      <c r="J144" s="102"/>
    </row>
    <row r="145" spans="9:10" thickTop="1" thickBot="1" x14ac:dyDescent="0.35">
      <c r="I145" s="102"/>
      <c r="J145" s="102"/>
    </row>
    <row r="146" spans="9:10" thickTop="1" thickBot="1" x14ac:dyDescent="0.35">
      <c r="I146" s="102"/>
      <c r="J146" s="102"/>
    </row>
    <row r="147" spans="9:10" thickTop="1" thickBot="1" x14ac:dyDescent="0.35">
      <c r="I147" s="102"/>
      <c r="J147" s="102"/>
    </row>
    <row r="148" spans="9:10" thickTop="1" thickBot="1" x14ac:dyDescent="0.35">
      <c r="I148" s="102"/>
      <c r="J148" s="102"/>
    </row>
    <row r="149" spans="9:10" thickTop="1" thickBot="1" x14ac:dyDescent="0.35">
      <c r="I149" s="102"/>
      <c r="J149" s="102"/>
    </row>
    <row r="150" spans="9:10" thickTop="1" thickBot="1" x14ac:dyDescent="0.35">
      <c r="I150" s="102"/>
      <c r="J150" s="102"/>
    </row>
    <row r="151" spans="9:10" thickTop="1" thickBot="1" x14ac:dyDescent="0.35">
      <c r="I151" s="102"/>
      <c r="J151" s="102"/>
    </row>
    <row r="152" spans="9:10" thickTop="1" thickBot="1" x14ac:dyDescent="0.35">
      <c r="I152" s="102"/>
      <c r="J152" s="102"/>
    </row>
    <row r="153" spans="9:10" thickTop="1" thickBot="1" x14ac:dyDescent="0.35">
      <c r="I153" s="102"/>
      <c r="J153" s="102"/>
    </row>
    <row r="154" spans="9:10" thickTop="1" thickBot="1" x14ac:dyDescent="0.35">
      <c r="I154" s="102"/>
      <c r="J154" s="102"/>
    </row>
    <row r="155" spans="9:10" thickTop="1" thickBot="1" x14ac:dyDescent="0.35">
      <c r="I155" s="102"/>
      <c r="J155" s="102"/>
    </row>
    <row r="156" spans="9:10" thickTop="1" thickBot="1" x14ac:dyDescent="0.35">
      <c r="I156" s="102"/>
      <c r="J156" s="102"/>
    </row>
    <row r="157" spans="9:10" thickTop="1" thickBot="1" x14ac:dyDescent="0.35">
      <c r="I157" s="102"/>
      <c r="J157" s="102"/>
    </row>
    <row r="158" spans="9:10" thickTop="1" thickBot="1" x14ac:dyDescent="0.35">
      <c r="I158" s="102"/>
      <c r="J158" s="102"/>
    </row>
    <row r="159" spans="9:10" thickTop="1" thickBot="1" x14ac:dyDescent="0.35">
      <c r="I159" s="102"/>
      <c r="J159" s="102"/>
    </row>
    <row r="160" spans="9:10" thickTop="1" thickBot="1" x14ac:dyDescent="0.35">
      <c r="I160" s="102"/>
      <c r="J160" s="102"/>
    </row>
    <row r="161" spans="9:10" thickTop="1" thickBot="1" x14ac:dyDescent="0.35">
      <c r="I161" s="102"/>
      <c r="J161" s="102"/>
    </row>
    <row r="162" spans="9:10" thickTop="1" thickBot="1" x14ac:dyDescent="0.35">
      <c r="I162" s="102"/>
      <c r="J162" s="102"/>
    </row>
    <row r="163" spans="9:10" thickTop="1" thickBot="1" x14ac:dyDescent="0.35">
      <c r="I163" s="102"/>
      <c r="J163" s="102"/>
    </row>
    <row r="164" spans="9:10" thickTop="1" thickBot="1" x14ac:dyDescent="0.35">
      <c r="I164" s="102"/>
      <c r="J164" s="102"/>
    </row>
    <row r="165" spans="9:10" thickTop="1" thickBot="1" x14ac:dyDescent="0.35">
      <c r="I165" s="102"/>
      <c r="J165" s="102"/>
    </row>
    <row r="166" spans="9:10" thickTop="1" thickBot="1" x14ac:dyDescent="0.35">
      <c r="I166" s="102"/>
      <c r="J166" s="102"/>
    </row>
    <row r="167" spans="9:10" thickTop="1" thickBot="1" x14ac:dyDescent="0.35">
      <c r="I167" s="102"/>
      <c r="J167" s="102"/>
    </row>
    <row r="168" spans="9:10" thickTop="1" thickBot="1" x14ac:dyDescent="0.35">
      <c r="I168" s="102"/>
      <c r="J168" s="102"/>
    </row>
    <row r="169" spans="9:10" thickTop="1" thickBot="1" x14ac:dyDescent="0.35">
      <c r="I169" s="102"/>
      <c r="J169" s="102"/>
    </row>
    <row r="170" spans="9:10" thickTop="1" thickBot="1" x14ac:dyDescent="0.35">
      <c r="I170" s="102"/>
      <c r="J170" s="102"/>
    </row>
    <row r="171" spans="9:10" thickTop="1" thickBot="1" x14ac:dyDescent="0.35">
      <c r="I171" s="102"/>
      <c r="J171" s="102"/>
    </row>
    <row r="172" spans="9:10" thickTop="1" thickBot="1" x14ac:dyDescent="0.35">
      <c r="I172" s="102"/>
      <c r="J172" s="102"/>
    </row>
    <row r="173" spans="9:10" thickTop="1" thickBot="1" x14ac:dyDescent="0.35">
      <c r="I173" s="102"/>
      <c r="J173" s="102"/>
    </row>
    <row r="174" spans="9:10" thickTop="1" thickBot="1" x14ac:dyDescent="0.35">
      <c r="I174" s="102"/>
      <c r="J174" s="102"/>
    </row>
    <row r="175" spans="9:10" thickTop="1" thickBot="1" x14ac:dyDescent="0.35">
      <c r="I175" s="102"/>
      <c r="J175" s="102"/>
    </row>
    <row r="176" spans="9:10" thickTop="1" thickBot="1" x14ac:dyDescent="0.35">
      <c r="I176" s="102"/>
      <c r="J176" s="102"/>
    </row>
    <row r="177" spans="9:10" thickTop="1" thickBot="1" x14ac:dyDescent="0.35">
      <c r="I177" s="102"/>
      <c r="J177" s="102"/>
    </row>
    <row r="178" spans="9:10" thickTop="1" thickBot="1" x14ac:dyDescent="0.35">
      <c r="I178" s="102"/>
      <c r="J178" s="102"/>
    </row>
    <row r="179" spans="9:10" thickTop="1" thickBot="1" x14ac:dyDescent="0.35">
      <c r="I179" s="102"/>
      <c r="J179" s="102"/>
    </row>
    <row r="180" spans="9:10" thickTop="1" thickBot="1" x14ac:dyDescent="0.35">
      <c r="I180" s="102"/>
      <c r="J180" s="102"/>
    </row>
    <row r="181" spans="9:10" thickTop="1" thickBot="1" x14ac:dyDescent="0.35">
      <c r="I181" s="102"/>
      <c r="J181" s="102"/>
    </row>
    <row r="182" spans="9:10" thickTop="1" thickBot="1" x14ac:dyDescent="0.35">
      <c r="I182" s="102"/>
      <c r="J182" s="102"/>
    </row>
    <row r="183" spans="9:10" thickTop="1" thickBot="1" x14ac:dyDescent="0.35">
      <c r="I183" s="102"/>
      <c r="J183" s="102"/>
    </row>
    <row r="184" spans="9:10" thickTop="1" thickBot="1" x14ac:dyDescent="0.35">
      <c r="I184" s="102"/>
      <c r="J184" s="102"/>
    </row>
    <row r="185" spans="9:10" thickTop="1" thickBot="1" x14ac:dyDescent="0.35">
      <c r="I185" s="102"/>
      <c r="J185" s="102"/>
    </row>
    <row r="186" spans="9:10" thickTop="1" thickBot="1" x14ac:dyDescent="0.35">
      <c r="I186" s="102"/>
      <c r="J186" s="102"/>
    </row>
    <row r="187" spans="9:10" thickTop="1" thickBot="1" x14ac:dyDescent="0.35">
      <c r="I187" s="102"/>
      <c r="J187" s="102"/>
    </row>
    <row r="188" spans="9:10" thickTop="1" thickBot="1" x14ac:dyDescent="0.35">
      <c r="I188" s="102"/>
      <c r="J188" s="102"/>
    </row>
    <row r="189" spans="9:10" thickTop="1" thickBot="1" x14ac:dyDescent="0.35">
      <c r="I189" s="102"/>
      <c r="J189" s="102"/>
    </row>
    <row r="190" spans="9:10" thickTop="1" thickBot="1" x14ac:dyDescent="0.35">
      <c r="I190" s="102"/>
      <c r="J190" s="102"/>
    </row>
    <row r="191" spans="9:10" thickTop="1" thickBot="1" x14ac:dyDescent="0.35">
      <c r="I191" s="102"/>
      <c r="J191" s="102"/>
    </row>
    <row r="192" spans="9:10" thickTop="1" thickBot="1" x14ac:dyDescent="0.35">
      <c r="I192" s="102"/>
      <c r="J192" s="102"/>
    </row>
    <row r="193" spans="9:10" thickTop="1" thickBot="1" x14ac:dyDescent="0.35">
      <c r="I193" s="102"/>
      <c r="J193" s="102"/>
    </row>
    <row r="194" spans="9:10" thickTop="1" thickBot="1" x14ac:dyDescent="0.35">
      <c r="I194" s="102"/>
      <c r="J194" s="102"/>
    </row>
    <row r="195" spans="9:10" thickTop="1" thickBot="1" x14ac:dyDescent="0.35">
      <c r="I195" s="102"/>
      <c r="J195" s="102"/>
    </row>
    <row r="196" spans="9:10" thickTop="1" thickBot="1" x14ac:dyDescent="0.35">
      <c r="I196" s="102"/>
      <c r="J196" s="102"/>
    </row>
    <row r="197" spans="9:10" thickTop="1" thickBot="1" x14ac:dyDescent="0.35">
      <c r="I197" s="102"/>
      <c r="J197" s="102"/>
    </row>
    <row r="198" spans="9:10" thickTop="1" thickBot="1" x14ac:dyDescent="0.35">
      <c r="I198" s="102"/>
      <c r="J198" s="102"/>
    </row>
    <row r="199" spans="9:10" thickTop="1" thickBot="1" x14ac:dyDescent="0.35">
      <c r="I199" s="102"/>
      <c r="J199" s="102"/>
    </row>
    <row r="200" spans="9:10" thickTop="1" thickBot="1" x14ac:dyDescent="0.35">
      <c r="I200" s="102"/>
      <c r="J200" s="102"/>
    </row>
    <row r="201" spans="9:10" thickTop="1" thickBot="1" x14ac:dyDescent="0.35">
      <c r="I201" s="102"/>
      <c r="J201" s="102"/>
    </row>
    <row r="202" spans="9:10" thickTop="1" thickBot="1" x14ac:dyDescent="0.35">
      <c r="I202" s="102"/>
      <c r="J202" s="102"/>
    </row>
    <row r="203" spans="9:10" thickTop="1" thickBot="1" x14ac:dyDescent="0.35">
      <c r="I203" s="102"/>
      <c r="J203" s="102"/>
    </row>
    <row r="204" spans="9:10" thickTop="1" thickBot="1" x14ac:dyDescent="0.35">
      <c r="I204" s="102"/>
      <c r="J204" s="102"/>
    </row>
    <row r="205" spans="9:10" thickTop="1" thickBot="1" x14ac:dyDescent="0.35">
      <c r="I205" s="102"/>
      <c r="J205" s="102"/>
    </row>
    <row r="206" spans="9:10" thickTop="1" thickBot="1" x14ac:dyDescent="0.35">
      <c r="I206" s="102"/>
      <c r="J206" s="102"/>
    </row>
    <row r="207" spans="9:10" thickTop="1" thickBot="1" x14ac:dyDescent="0.35">
      <c r="I207" s="102"/>
      <c r="J207" s="102"/>
    </row>
    <row r="208" spans="9:10" thickTop="1" thickBot="1" x14ac:dyDescent="0.35">
      <c r="I208" s="102"/>
      <c r="J208" s="102"/>
    </row>
    <row r="209" spans="9:10" thickTop="1" thickBot="1" x14ac:dyDescent="0.35">
      <c r="I209" s="102"/>
      <c r="J209" s="102"/>
    </row>
    <row r="210" spans="9:10" thickTop="1" thickBot="1" x14ac:dyDescent="0.35">
      <c r="I210" s="102"/>
      <c r="J210" s="102"/>
    </row>
    <row r="211" spans="9:10" thickTop="1" thickBot="1" x14ac:dyDescent="0.35">
      <c r="I211" s="102"/>
      <c r="J211" s="102"/>
    </row>
    <row r="212" spans="9:10" thickTop="1" thickBot="1" x14ac:dyDescent="0.35">
      <c r="I212" s="102"/>
      <c r="J212" s="102"/>
    </row>
    <row r="213" spans="9:10" thickTop="1" thickBot="1" x14ac:dyDescent="0.35">
      <c r="I213" s="102"/>
      <c r="J213" s="102"/>
    </row>
    <row r="214" spans="9:10" thickTop="1" thickBot="1" x14ac:dyDescent="0.35">
      <c r="I214" s="102"/>
      <c r="J214" s="102"/>
    </row>
    <row r="215" spans="9:10" thickTop="1" thickBot="1" x14ac:dyDescent="0.35">
      <c r="I215" s="102"/>
      <c r="J215" s="102"/>
    </row>
    <row r="216" spans="9:10" thickTop="1" thickBot="1" x14ac:dyDescent="0.35">
      <c r="I216" s="102"/>
      <c r="J216" s="102"/>
    </row>
    <row r="217" spans="9:10" thickTop="1" thickBot="1" x14ac:dyDescent="0.35">
      <c r="I217" s="102"/>
      <c r="J217" s="102"/>
    </row>
    <row r="218" spans="9:10" thickTop="1" thickBot="1" x14ac:dyDescent="0.35">
      <c r="I218" s="102"/>
      <c r="J218" s="102"/>
    </row>
    <row r="219" spans="9:10" thickTop="1" thickBot="1" x14ac:dyDescent="0.35">
      <c r="I219" s="102"/>
      <c r="J219" s="102"/>
    </row>
    <row r="220" spans="9:10" thickTop="1" thickBot="1" x14ac:dyDescent="0.35">
      <c r="I220" s="102"/>
      <c r="J220" s="102"/>
    </row>
    <row r="221" spans="9:10" thickTop="1" thickBot="1" x14ac:dyDescent="0.35">
      <c r="I221" s="102"/>
      <c r="J221" s="102"/>
    </row>
    <row r="222" spans="9:10" thickTop="1" thickBot="1" x14ac:dyDescent="0.35">
      <c r="I222" s="102"/>
      <c r="J222" s="102"/>
    </row>
    <row r="223" spans="9:10" thickTop="1" thickBot="1" x14ac:dyDescent="0.35">
      <c r="I223" s="102"/>
      <c r="J223" s="102"/>
    </row>
    <row r="224" spans="9:10" thickTop="1" thickBot="1" x14ac:dyDescent="0.35">
      <c r="I224" s="102"/>
      <c r="J224" s="102"/>
    </row>
    <row r="225" spans="9:10" thickTop="1" thickBot="1" x14ac:dyDescent="0.35">
      <c r="I225" s="102"/>
      <c r="J225" s="102"/>
    </row>
    <row r="226" spans="9:10" thickTop="1" thickBot="1" x14ac:dyDescent="0.35">
      <c r="I226" s="102"/>
      <c r="J226" s="102"/>
    </row>
    <row r="227" spans="9:10" thickTop="1" thickBot="1" x14ac:dyDescent="0.35">
      <c r="I227" s="102"/>
      <c r="J227" s="102"/>
    </row>
    <row r="228" spans="9:10" thickTop="1" thickBot="1" x14ac:dyDescent="0.35">
      <c r="I228" s="102"/>
      <c r="J228" s="102"/>
    </row>
    <row r="229" spans="9:10" thickTop="1" thickBot="1" x14ac:dyDescent="0.35">
      <c r="I229" s="102"/>
      <c r="J229" s="102"/>
    </row>
    <row r="230" spans="9:10" thickTop="1" thickBot="1" x14ac:dyDescent="0.35">
      <c r="I230" s="102"/>
      <c r="J230" s="102"/>
    </row>
    <row r="231" spans="9:10" thickTop="1" thickBot="1" x14ac:dyDescent="0.35">
      <c r="I231" s="102"/>
      <c r="J231" s="102"/>
    </row>
    <row r="232" spans="9:10" thickTop="1" thickBot="1" x14ac:dyDescent="0.35">
      <c r="I232" s="102"/>
      <c r="J232" s="102"/>
    </row>
    <row r="233" spans="9:10" thickTop="1" thickBot="1" x14ac:dyDescent="0.35">
      <c r="I233" s="102"/>
      <c r="J233" s="102"/>
    </row>
    <row r="234" spans="9:10" thickTop="1" thickBot="1" x14ac:dyDescent="0.35">
      <c r="I234" s="102"/>
      <c r="J234" s="102"/>
    </row>
    <row r="235" spans="9:10" thickTop="1" thickBot="1" x14ac:dyDescent="0.35">
      <c r="I235" s="102"/>
      <c r="J235" s="102"/>
    </row>
    <row r="236" spans="9:10" thickTop="1" thickBot="1" x14ac:dyDescent="0.35">
      <c r="I236" s="102"/>
      <c r="J236" s="102"/>
    </row>
    <row r="237" spans="9:10" thickTop="1" thickBot="1" x14ac:dyDescent="0.35">
      <c r="I237" s="102"/>
      <c r="J237" s="102"/>
    </row>
    <row r="238" spans="9:10" thickTop="1" thickBot="1" x14ac:dyDescent="0.35">
      <c r="I238" s="102"/>
      <c r="J238" s="102"/>
    </row>
    <row r="239" spans="9:10" thickTop="1" thickBot="1" x14ac:dyDescent="0.35">
      <c r="I239" s="102"/>
      <c r="J239" s="102"/>
    </row>
    <row r="240" spans="9:10" thickTop="1" thickBot="1" x14ac:dyDescent="0.35">
      <c r="I240" s="102"/>
      <c r="J240" s="102"/>
    </row>
    <row r="241" spans="9:10" thickTop="1" thickBot="1" x14ac:dyDescent="0.35">
      <c r="I241" s="102"/>
      <c r="J241" s="102"/>
    </row>
    <row r="242" spans="9:10" thickTop="1" thickBot="1" x14ac:dyDescent="0.35">
      <c r="I242" s="102"/>
      <c r="J242" s="102"/>
    </row>
    <row r="243" spans="9:10" thickTop="1" thickBot="1" x14ac:dyDescent="0.35">
      <c r="I243" s="102"/>
      <c r="J243" s="102"/>
    </row>
    <row r="244" spans="9:10" thickTop="1" thickBot="1" x14ac:dyDescent="0.35">
      <c r="I244" s="102"/>
      <c r="J244" s="102"/>
    </row>
    <row r="245" spans="9:10" thickTop="1" thickBot="1" x14ac:dyDescent="0.35">
      <c r="I245" s="102"/>
      <c r="J245" s="102"/>
    </row>
    <row r="246" spans="9:10" thickTop="1" thickBot="1" x14ac:dyDescent="0.35">
      <c r="I246" s="102"/>
      <c r="J246" s="102"/>
    </row>
    <row r="247" spans="9:10" thickTop="1" thickBot="1" x14ac:dyDescent="0.35">
      <c r="I247" s="102"/>
      <c r="J247" s="102"/>
    </row>
    <row r="248" spans="9:10" thickTop="1" thickBot="1" x14ac:dyDescent="0.35">
      <c r="I248" s="102"/>
      <c r="J248" s="102"/>
    </row>
    <row r="249" spans="9:10" thickTop="1" thickBot="1" x14ac:dyDescent="0.35">
      <c r="I249" s="102"/>
      <c r="J249" s="102"/>
    </row>
    <row r="250" spans="9:10" thickTop="1" thickBot="1" x14ac:dyDescent="0.35">
      <c r="I250" s="102"/>
      <c r="J250" s="102"/>
    </row>
    <row r="251" spans="9:10" thickTop="1" thickBot="1" x14ac:dyDescent="0.35">
      <c r="I251" s="102"/>
      <c r="J251" s="102"/>
    </row>
    <row r="252" spans="9:10" thickTop="1" thickBot="1" x14ac:dyDescent="0.35">
      <c r="I252" s="102"/>
      <c r="J252" s="102"/>
    </row>
    <row r="253" spans="9:10" thickTop="1" thickBot="1" x14ac:dyDescent="0.35">
      <c r="I253" s="102"/>
      <c r="J253" s="102"/>
    </row>
    <row r="254" spans="9:10" thickTop="1" thickBot="1" x14ac:dyDescent="0.35">
      <c r="I254" s="102"/>
      <c r="J254" s="102"/>
    </row>
    <row r="255" spans="9:10" thickTop="1" thickBot="1" x14ac:dyDescent="0.35">
      <c r="I255" s="102"/>
      <c r="J255" s="102"/>
    </row>
    <row r="256" spans="9:10" thickTop="1" thickBot="1" x14ac:dyDescent="0.35">
      <c r="I256" s="102"/>
      <c r="J256" s="102"/>
    </row>
    <row r="257" spans="9:10" thickTop="1" thickBot="1" x14ac:dyDescent="0.35">
      <c r="I257" s="102"/>
      <c r="J257" s="102"/>
    </row>
    <row r="258" spans="9:10" thickTop="1" thickBot="1" x14ac:dyDescent="0.35">
      <c r="I258" s="102"/>
      <c r="J258" s="102"/>
    </row>
    <row r="259" spans="9:10" thickTop="1" thickBot="1" x14ac:dyDescent="0.35">
      <c r="I259" s="102"/>
      <c r="J259" s="102"/>
    </row>
    <row r="260" spans="9:10" thickTop="1" thickBot="1" x14ac:dyDescent="0.35">
      <c r="I260" s="102"/>
      <c r="J260" s="102"/>
    </row>
    <row r="261" spans="9:10" thickTop="1" thickBot="1" x14ac:dyDescent="0.35">
      <c r="I261" s="102"/>
      <c r="J261" s="102"/>
    </row>
    <row r="262" spans="9:10" thickTop="1" thickBot="1" x14ac:dyDescent="0.35">
      <c r="I262" s="102"/>
      <c r="J262" s="102"/>
    </row>
    <row r="263" spans="9:10" thickTop="1" thickBot="1" x14ac:dyDescent="0.35">
      <c r="I263" s="102"/>
      <c r="J263" s="102"/>
    </row>
    <row r="264" spans="9:10" thickTop="1" thickBot="1" x14ac:dyDescent="0.35">
      <c r="I264" s="102"/>
      <c r="J264" s="102"/>
    </row>
    <row r="265" spans="9:10" thickTop="1" thickBot="1" x14ac:dyDescent="0.35">
      <c r="I265" s="102"/>
      <c r="J265" s="102"/>
    </row>
    <row r="266" spans="9:10" thickTop="1" thickBot="1" x14ac:dyDescent="0.35">
      <c r="I266" s="102"/>
      <c r="J266" s="102"/>
    </row>
    <row r="267" spans="9:10" thickTop="1" thickBot="1" x14ac:dyDescent="0.35">
      <c r="I267" s="102"/>
      <c r="J267" s="102"/>
    </row>
    <row r="268" spans="9:10" thickTop="1" thickBot="1" x14ac:dyDescent="0.35">
      <c r="I268" s="102"/>
      <c r="J268" s="102"/>
    </row>
    <row r="269" spans="9:10" thickTop="1" thickBot="1" x14ac:dyDescent="0.35">
      <c r="I269" s="102"/>
      <c r="J269" s="102"/>
    </row>
    <row r="270" spans="9:10" thickTop="1" thickBot="1" x14ac:dyDescent="0.35">
      <c r="I270" s="102"/>
      <c r="J270" s="102"/>
    </row>
    <row r="271" spans="9:10" thickTop="1" thickBot="1" x14ac:dyDescent="0.35">
      <c r="I271" s="102"/>
      <c r="J271" s="102"/>
    </row>
    <row r="272" spans="9:10" thickTop="1" thickBot="1" x14ac:dyDescent="0.35">
      <c r="I272" s="102"/>
      <c r="J272" s="102"/>
    </row>
    <row r="273" spans="9:10" thickTop="1" thickBot="1" x14ac:dyDescent="0.35">
      <c r="I273" s="102"/>
      <c r="J273" s="102"/>
    </row>
    <row r="274" spans="9:10" thickTop="1" thickBot="1" x14ac:dyDescent="0.35">
      <c r="I274" s="102"/>
      <c r="J274" s="102"/>
    </row>
    <row r="275" spans="9:10" thickTop="1" thickBot="1" x14ac:dyDescent="0.35">
      <c r="I275" s="102"/>
      <c r="J275" s="102"/>
    </row>
    <row r="276" spans="9:10" thickTop="1" thickBot="1" x14ac:dyDescent="0.35">
      <c r="I276" s="102"/>
      <c r="J276" s="102"/>
    </row>
    <row r="277" spans="9:10" thickTop="1" thickBot="1" x14ac:dyDescent="0.35">
      <c r="I277" s="102"/>
      <c r="J277" s="102"/>
    </row>
    <row r="278" spans="9:10" thickTop="1" thickBot="1" x14ac:dyDescent="0.35">
      <c r="I278" s="102"/>
      <c r="J278" s="102"/>
    </row>
    <row r="279" spans="9:10" thickTop="1" thickBot="1" x14ac:dyDescent="0.35">
      <c r="I279" s="102"/>
      <c r="J279" s="102"/>
    </row>
    <row r="280" spans="9:10" thickTop="1" thickBot="1" x14ac:dyDescent="0.35">
      <c r="I280" s="102"/>
      <c r="J280" s="102"/>
    </row>
    <row r="281" spans="9:10" thickTop="1" thickBot="1" x14ac:dyDescent="0.35">
      <c r="I281" s="102"/>
      <c r="J281" s="102"/>
    </row>
    <row r="282" spans="9:10" thickTop="1" thickBot="1" x14ac:dyDescent="0.35">
      <c r="I282" s="102"/>
      <c r="J282" s="102"/>
    </row>
    <row r="283" spans="9:10" thickTop="1" thickBot="1" x14ac:dyDescent="0.35">
      <c r="I283" s="102"/>
      <c r="J283" s="102"/>
    </row>
    <row r="284" spans="9:10" thickTop="1" thickBot="1" x14ac:dyDescent="0.35">
      <c r="I284" s="102"/>
      <c r="J284" s="102"/>
    </row>
    <row r="285" spans="9:10" thickTop="1" thickBot="1" x14ac:dyDescent="0.35">
      <c r="I285" s="102"/>
      <c r="J285" s="102"/>
    </row>
    <row r="286" spans="9:10" thickTop="1" thickBot="1" x14ac:dyDescent="0.35">
      <c r="I286" s="102"/>
      <c r="J286" s="102"/>
    </row>
    <row r="287" spans="9:10" thickTop="1" thickBot="1" x14ac:dyDescent="0.35">
      <c r="I287" s="102"/>
      <c r="J287" s="102"/>
    </row>
    <row r="288" spans="9:10" thickTop="1" thickBot="1" x14ac:dyDescent="0.35">
      <c r="I288" s="102"/>
      <c r="J288" s="102"/>
    </row>
    <row r="289" spans="9:10" thickTop="1" thickBot="1" x14ac:dyDescent="0.35">
      <c r="I289" s="102"/>
      <c r="J289" s="102"/>
    </row>
    <row r="290" spans="9:10" thickTop="1" thickBot="1" x14ac:dyDescent="0.35">
      <c r="I290" s="102"/>
      <c r="J290" s="102"/>
    </row>
    <row r="291" spans="9:10" thickTop="1" thickBot="1" x14ac:dyDescent="0.35">
      <c r="I291" s="102"/>
      <c r="J291" s="102"/>
    </row>
    <row r="292" spans="9:10" thickTop="1" thickBot="1" x14ac:dyDescent="0.35">
      <c r="I292" s="102"/>
      <c r="J292" s="102"/>
    </row>
    <row r="293" spans="9:10" thickTop="1" thickBot="1" x14ac:dyDescent="0.35">
      <c r="I293" s="102"/>
      <c r="J293" s="102"/>
    </row>
    <row r="294" spans="9:10" thickTop="1" thickBot="1" x14ac:dyDescent="0.35">
      <c r="I294" s="102"/>
      <c r="J294" s="102"/>
    </row>
    <row r="295" spans="9:10" thickTop="1" thickBot="1" x14ac:dyDescent="0.35">
      <c r="I295" s="102"/>
      <c r="J295" s="102"/>
    </row>
    <row r="296" spans="9:10" thickTop="1" thickBot="1" x14ac:dyDescent="0.35">
      <c r="I296" s="102"/>
      <c r="J296" s="102"/>
    </row>
    <row r="297" spans="9:10" thickTop="1" thickBot="1" x14ac:dyDescent="0.35">
      <c r="I297" s="102"/>
      <c r="J297" s="102"/>
    </row>
    <row r="298" spans="9:10" thickTop="1" thickBot="1" x14ac:dyDescent="0.35">
      <c r="I298" s="102"/>
      <c r="J298" s="102"/>
    </row>
    <row r="299" spans="9:10" thickTop="1" thickBot="1" x14ac:dyDescent="0.35">
      <c r="I299" s="102"/>
      <c r="J299" s="102"/>
    </row>
    <row r="300" spans="9:10" thickTop="1" thickBot="1" x14ac:dyDescent="0.35">
      <c r="I300" s="102"/>
      <c r="J300" s="102"/>
    </row>
    <row r="301" spans="9:10" thickTop="1" thickBot="1" x14ac:dyDescent="0.35">
      <c r="I301" s="102"/>
      <c r="J301" s="102"/>
    </row>
    <row r="302" spans="9:10" thickTop="1" thickBot="1" x14ac:dyDescent="0.35">
      <c r="I302" s="102"/>
      <c r="J302" s="102"/>
    </row>
    <row r="303" spans="9:10" thickTop="1" thickBot="1" x14ac:dyDescent="0.35">
      <c r="I303" s="102"/>
      <c r="J303" s="102"/>
    </row>
    <row r="304" spans="9:10" thickTop="1" thickBot="1" x14ac:dyDescent="0.35">
      <c r="I304" s="102"/>
      <c r="J304" s="102"/>
    </row>
    <row r="305" spans="9:10" thickTop="1" thickBot="1" x14ac:dyDescent="0.35">
      <c r="I305" s="102"/>
      <c r="J305" s="102"/>
    </row>
    <row r="306" spans="9:10" thickTop="1" thickBot="1" x14ac:dyDescent="0.35">
      <c r="I306" s="102"/>
      <c r="J306" s="102"/>
    </row>
    <row r="307" spans="9:10" thickTop="1" thickBot="1" x14ac:dyDescent="0.35">
      <c r="I307" s="102"/>
      <c r="J307" s="102"/>
    </row>
    <row r="308" spans="9:10" thickTop="1" thickBot="1" x14ac:dyDescent="0.35">
      <c r="I308" s="102"/>
      <c r="J308" s="102"/>
    </row>
    <row r="309" spans="9:10" thickTop="1" thickBot="1" x14ac:dyDescent="0.35">
      <c r="I309" s="102"/>
      <c r="J309" s="102"/>
    </row>
    <row r="310" spans="9:10" thickTop="1" thickBot="1" x14ac:dyDescent="0.35">
      <c r="I310" s="102"/>
      <c r="J310" s="102"/>
    </row>
    <row r="311" spans="9:10" thickTop="1" thickBot="1" x14ac:dyDescent="0.35">
      <c r="I311" s="102"/>
      <c r="J311" s="102"/>
    </row>
    <row r="312" spans="9:10" thickTop="1" thickBot="1" x14ac:dyDescent="0.35">
      <c r="I312" s="102"/>
      <c r="J312" s="102"/>
    </row>
    <row r="313" spans="9:10" thickTop="1" thickBot="1" x14ac:dyDescent="0.35">
      <c r="I313" s="102"/>
      <c r="J313" s="102"/>
    </row>
    <row r="314" spans="9:10" thickTop="1" thickBot="1" x14ac:dyDescent="0.35">
      <c r="I314" s="102"/>
      <c r="J314" s="102"/>
    </row>
    <row r="315" spans="9:10" thickTop="1" thickBot="1" x14ac:dyDescent="0.35">
      <c r="I315" s="102"/>
      <c r="J315" s="102"/>
    </row>
    <row r="316" spans="9:10" thickTop="1" thickBot="1" x14ac:dyDescent="0.35">
      <c r="I316" s="102"/>
      <c r="J316" s="102"/>
    </row>
    <row r="317" spans="9:10" thickTop="1" thickBot="1" x14ac:dyDescent="0.35">
      <c r="I317" s="102"/>
      <c r="J317" s="102"/>
    </row>
    <row r="318" spans="9:10" thickTop="1" thickBot="1" x14ac:dyDescent="0.35">
      <c r="I318" s="102"/>
      <c r="J318" s="102"/>
    </row>
    <row r="319" spans="9:10" thickTop="1" thickBot="1" x14ac:dyDescent="0.35">
      <c r="I319" s="102"/>
      <c r="J319" s="102"/>
    </row>
    <row r="320" spans="9:10" thickTop="1" thickBot="1" x14ac:dyDescent="0.35">
      <c r="I320" s="102"/>
      <c r="J320" s="102"/>
    </row>
    <row r="321" spans="9:10" thickTop="1" thickBot="1" x14ac:dyDescent="0.35">
      <c r="I321" s="102"/>
      <c r="J321" s="102"/>
    </row>
    <row r="322" spans="9:10" thickTop="1" thickBot="1" x14ac:dyDescent="0.35">
      <c r="I322" s="102"/>
      <c r="J322" s="102"/>
    </row>
    <row r="323" spans="9:10" thickTop="1" thickBot="1" x14ac:dyDescent="0.35">
      <c r="I323" s="102"/>
      <c r="J323" s="102"/>
    </row>
    <row r="324" spans="9:10" thickTop="1" thickBot="1" x14ac:dyDescent="0.35">
      <c r="I324" s="102"/>
      <c r="J324" s="102"/>
    </row>
    <row r="325" spans="9:10" thickTop="1" thickBot="1" x14ac:dyDescent="0.35">
      <c r="I325" s="102"/>
      <c r="J325" s="102"/>
    </row>
    <row r="326" spans="9:10" thickTop="1" thickBot="1" x14ac:dyDescent="0.35">
      <c r="I326" s="102"/>
      <c r="J326" s="102"/>
    </row>
    <row r="327" spans="9:10" thickTop="1" thickBot="1" x14ac:dyDescent="0.35">
      <c r="I327" s="102"/>
      <c r="J327" s="102"/>
    </row>
    <row r="328" spans="9:10" thickTop="1" thickBot="1" x14ac:dyDescent="0.35">
      <c r="I328" s="102"/>
      <c r="J328" s="102"/>
    </row>
    <row r="329" spans="9:10" thickTop="1" thickBot="1" x14ac:dyDescent="0.35">
      <c r="I329" s="102"/>
      <c r="J329" s="102"/>
    </row>
    <row r="330" spans="9:10" thickTop="1" thickBot="1" x14ac:dyDescent="0.35">
      <c r="I330" s="102"/>
      <c r="J330" s="102"/>
    </row>
    <row r="331" spans="9:10" thickTop="1" thickBot="1" x14ac:dyDescent="0.35">
      <c r="I331" s="102"/>
      <c r="J331" s="102"/>
    </row>
    <row r="332" spans="9:10" thickTop="1" thickBot="1" x14ac:dyDescent="0.35">
      <c r="I332" s="102"/>
      <c r="J332" s="102"/>
    </row>
    <row r="333" spans="9:10" thickTop="1" thickBot="1" x14ac:dyDescent="0.35">
      <c r="I333" s="102"/>
      <c r="J333" s="102"/>
    </row>
    <row r="334" spans="9:10" thickTop="1" thickBot="1" x14ac:dyDescent="0.35">
      <c r="I334" s="102"/>
      <c r="J334" s="102"/>
    </row>
    <row r="335" spans="9:10" thickTop="1" thickBot="1" x14ac:dyDescent="0.35">
      <c r="I335" s="102"/>
      <c r="J335" s="102"/>
    </row>
    <row r="336" spans="9:10" thickTop="1" thickBot="1" x14ac:dyDescent="0.35">
      <c r="I336" s="102"/>
      <c r="J336" s="102"/>
    </row>
    <row r="337" spans="9:10" thickTop="1" thickBot="1" x14ac:dyDescent="0.35">
      <c r="I337" s="102"/>
      <c r="J337" s="102"/>
    </row>
    <row r="338" spans="9:10" thickTop="1" thickBot="1" x14ac:dyDescent="0.35">
      <c r="I338" s="102"/>
      <c r="J338" s="102"/>
    </row>
    <row r="339" spans="9:10" thickTop="1" thickBot="1" x14ac:dyDescent="0.35">
      <c r="I339" s="102"/>
      <c r="J339" s="102"/>
    </row>
    <row r="340" spans="9:10" thickTop="1" thickBot="1" x14ac:dyDescent="0.35">
      <c r="I340" s="102"/>
      <c r="J340" s="102"/>
    </row>
    <row r="341" spans="9:10" thickTop="1" thickBot="1" x14ac:dyDescent="0.35">
      <c r="I341" s="102"/>
      <c r="J341" s="102"/>
    </row>
    <row r="342" spans="9:10" thickTop="1" thickBot="1" x14ac:dyDescent="0.35">
      <c r="I342" s="102"/>
      <c r="J342" s="102"/>
    </row>
    <row r="343" spans="9:10" thickTop="1" thickBot="1" x14ac:dyDescent="0.35">
      <c r="I343" s="102"/>
      <c r="J343" s="102"/>
    </row>
    <row r="344" spans="9:10" thickTop="1" thickBot="1" x14ac:dyDescent="0.35">
      <c r="I344" s="102"/>
      <c r="J344" s="102"/>
    </row>
    <row r="345" spans="9:10" thickTop="1" thickBot="1" x14ac:dyDescent="0.35">
      <c r="I345" s="102"/>
      <c r="J345" s="102"/>
    </row>
    <row r="346" spans="9:10" thickTop="1" thickBot="1" x14ac:dyDescent="0.35">
      <c r="I346" s="102"/>
      <c r="J346" s="102"/>
    </row>
    <row r="347" spans="9:10" thickTop="1" thickBot="1" x14ac:dyDescent="0.35">
      <c r="I347" s="102"/>
      <c r="J347" s="102"/>
    </row>
    <row r="348" spans="9:10" thickTop="1" thickBot="1" x14ac:dyDescent="0.35">
      <c r="I348" s="102"/>
      <c r="J348" s="102"/>
    </row>
    <row r="349" spans="9:10" thickTop="1" thickBot="1" x14ac:dyDescent="0.35">
      <c r="I349" s="102"/>
      <c r="J349" s="102"/>
    </row>
    <row r="350" spans="9:10" thickTop="1" thickBot="1" x14ac:dyDescent="0.35">
      <c r="I350" s="102"/>
      <c r="J350" s="102"/>
    </row>
    <row r="351" spans="9:10" thickTop="1" thickBot="1" x14ac:dyDescent="0.35">
      <c r="I351" s="102"/>
      <c r="J351" s="102"/>
    </row>
    <row r="352" spans="9:10" thickTop="1" thickBot="1" x14ac:dyDescent="0.35">
      <c r="I352" s="102"/>
      <c r="J352" s="102"/>
    </row>
    <row r="353" spans="9:10" thickTop="1" thickBot="1" x14ac:dyDescent="0.35">
      <c r="I353" s="102"/>
      <c r="J353" s="102"/>
    </row>
    <row r="354" spans="9:10" thickTop="1" thickBot="1" x14ac:dyDescent="0.35">
      <c r="I354" s="102"/>
      <c r="J354" s="102"/>
    </row>
    <row r="355" spans="9:10" thickTop="1" thickBot="1" x14ac:dyDescent="0.35">
      <c r="I355" s="102"/>
      <c r="J355" s="102"/>
    </row>
    <row r="356" spans="9:10" thickTop="1" thickBot="1" x14ac:dyDescent="0.35">
      <c r="I356" s="102"/>
      <c r="J356" s="102"/>
    </row>
    <row r="357" spans="9:10" thickTop="1" thickBot="1" x14ac:dyDescent="0.35">
      <c r="I357" s="102"/>
      <c r="J357" s="102"/>
    </row>
    <row r="358" spans="9:10" thickTop="1" thickBot="1" x14ac:dyDescent="0.35">
      <c r="I358" s="102"/>
      <c r="J358" s="102"/>
    </row>
    <row r="359" spans="9:10" thickTop="1" thickBot="1" x14ac:dyDescent="0.35">
      <c r="I359" s="102"/>
      <c r="J359" s="102"/>
    </row>
    <row r="360" spans="9:10" thickTop="1" thickBot="1" x14ac:dyDescent="0.35">
      <c r="I360" s="102"/>
      <c r="J360" s="102"/>
    </row>
    <row r="361" spans="9:10" thickTop="1" thickBot="1" x14ac:dyDescent="0.35">
      <c r="I361" s="102"/>
      <c r="J361" s="102"/>
    </row>
    <row r="362" spans="9:10" thickTop="1" thickBot="1" x14ac:dyDescent="0.35">
      <c r="I362" s="102"/>
      <c r="J362" s="102"/>
    </row>
    <row r="363" spans="9:10" thickTop="1" thickBot="1" x14ac:dyDescent="0.35">
      <c r="I363" s="102"/>
      <c r="J363" s="102"/>
    </row>
    <row r="364" spans="9:10" thickTop="1" thickBot="1" x14ac:dyDescent="0.35">
      <c r="I364" s="102"/>
      <c r="J364" s="102"/>
    </row>
    <row r="365" spans="9:10" thickTop="1" thickBot="1" x14ac:dyDescent="0.35">
      <c r="I365" s="102"/>
      <c r="J365" s="102"/>
    </row>
    <row r="366" spans="9:10" thickTop="1" thickBot="1" x14ac:dyDescent="0.35">
      <c r="I366" s="102"/>
      <c r="J366" s="102"/>
    </row>
    <row r="367" spans="9:10" thickTop="1" thickBot="1" x14ac:dyDescent="0.35">
      <c r="I367" s="102"/>
      <c r="J367" s="102"/>
    </row>
    <row r="368" spans="9:10" thickTop="1" thickBot="1" x14ac:dyDescent="0.35">
      <c r="I368" s="102"/>
      <c r="J368" s="102"/>
    </row>
    <row r="369" spans="9:10" thickTop="1" thickBot="1" x14ac:dyDescent="0.35">
      <c r="I369" s="102"/>
      <c r="J369" s="102"/>
    </row>
    <row r="370" spans="9:10" thickTop="1" thickBot="1" x14ac:dyDescent="0.35">
      <c r="I370" s="102"/>
      <c r="J370" s="102"/>
    </row>
    <row r="371" spans="9:10" thickTop="1" thickBot="1" x14ac:dyDescent="0.35">
      <c r="I371" s="102"/>
      <c r="J371" s="102"/>
    </row>
    <row r="372" spans="9:10" thickTop="1" thickBot="1" x14ac:dyDescent="0.35">
      <c r="I372" s="102"/>
      <c r="J372" s="102"/>
    </row>
    <row r="373" spans="9:10" thickTop="1" thickBot="1" x14ac:dyDescent="0.35">
      <c r="I373" s="102"/>
      <c r="J373" s="102"/>
    </row>
    <row r="374" spans="9:10" thickTop="1" thickBot="1" x14ac:dyDescent="0.35">
      <c r="I374" s="102"/>
      <c r="J374" s="102"/>
    </row>
    <row r="375" spans="9:10" thickTop="1" thickBot="1" x14ac:dyDescent="0.35">
      <c r="I375" s="102"/>
      <c r="J375" s="102"/>
    </row>
    <row r="376" spans="9:10" thickTop="1" thickBot="1" x14ac:dyDescent="0.35">
      <c r="I376" s="102"/>
      <c r="J376" s="102"/>
    </row>
    <row r="377" spans="9:10" thickTop="1" thickBot="1" x14ac:dyDescent="0.35">
      <c r="I377" s="102"/>
      <c r="J377" s="102"/>
    </row>
    <row r="378" spans="9:10" thickTop="1" thickBot="1" x14ac:dyDescent="0.35">
      <c r="I378" s="102"/>
      <c r="J378" s="102"/>
    </row>
    <row r="379" spans="9:10" thickTop="1" thickBot="1" x14ac:dyDescent="0.35">
      <c r="I379" s="102"/>
      <c r="J379" s="102"/>
    </row>
    <row r="380" spans="9:10" thickTop="1" thickBot="1" x14ac:dyDescent="0.35">
      <c r="I380" s="102"/>
      <c r="J380" s="102"/>
    </row>
    <row r="381" spans="9:10" thickTop="1" thickBot="1" x14ac:dyDescent="0.35">
      <c r="I381" s="102"/>
      <c r="J381" s="102"/>
    </row>
    <row r="382" spans="9:10" thickTop="1" thickBot="1" x14ac:dyDescent="0.35">
      <c r="I382" s="102"/>
      <c r="J382" s="102"/>
    </row>
    <row r="383" spans="9:10" thickTop="1" thickBot="1" x14ac:dyDescent="0.35">
      <c r="I383" s="102"/>
      <c r="J383" s="102"/>
    </row>
    <row r="384" spans="9:10" thickTop="1" thickBot="1" x14ac:dyDescent="0.35">
      <c r="I384" s="102"/>
      <c r="J384" s="102"/>
    </row>
    <row r="385" spans="9:10" thickTop="1" thickBot="1" x14ac:dyDescent="0.35">
      <c r="I385" s="102"/>
      <c r="J385" s="102"/>
    </row>
    <row r="386" spans="9:10" thickTop="1" thickBot="1" x14ac:dyDescent="0.35">
      <c r="I386" s="102"/>
      <c r="J386" s="102"/>
    </row>
    <row r="387" spans="9:10" thickTop="1" thickBot="1" x14ac:dyDescent="0.35">
      <c r="I387" s="102"/>
      <c r="J387" s="102"/>
    </row>
    <row r="388" spans="9:10" thickTop="1" thickBot="1" x14ac:dyDescent="0.35">
      <c r="I388" s="102"/>
      <c r="J388" s="102"/>
    </row>
    <row r="389" spans="9:10" thickTop="1" thickBot="1" x14ac:dyDescent="0.35">
      <c r="I389" s="102"/>
      <c r="J389" s="102"/>
    </row>
    <row r="390" spans="9:10" thickTop="1" thickBot="1" x14ac:dyDescent="0.35">
      <c r="I390" s="102"/>
      <c r="J390" s="102"/>
    </row>
    <row r="391" spans="9:10" thickTop="1" thickBot="1" x14ac:dyDescent="0.35">
      <c r="I391" s="102"/>
      <c r="J391" s="102"/>
    </row>
    <row r="392" spans="9:10" thickTop="1" thickBot="1" x14ac:dyDescent="0.35">
      <c r="I392" s="102"/>
      <c r="J392" s="102"/>
    </row>
    <row r="393" spans="9:10" thickTop="1" thickBot="1" x14ac:dyDescent="0.35">
      <c r="I393" s="102"/>
      <c r="J393" s="102"/>
    </row>
    <row r="394" spans="9:10" thickTop="1" thickBot="1" x14ac:dyDescent="0.35">
      <c r="I394" s="102"/>
      <c r="J394" s="102"/>
    </row>
    <row r="395" spans="9:10" thickTop="1" thickBot="1" x14ac:dyDescent="0.35">
      <c r="I395" s="102"/>
      <c r="J395" s="102"/>
    </row>
    <row r="396" spans="9:10" thickTop="1" thickBot="1" x14ac:dyDescent="0.35">
      <c r="I396" s="102"/>
      <c r="J396" s="102"/>
    </row>
    <row r="397" spans="9:10" thickTop="1" thickBot="1" x14ac:dyDescent="0.35">
      <c r="I397" s="102"/>
      <c r="J397" s="102"/>
    </row>
    <row r="398" spans="9:10" thickTop="1" thickBot="1" x14ac:dyDescent="0.35">
      <c r="I398" s="102"/>
      <c r="J398" s="102"/>
    </row>
    <row r="399" spans="9:10" thickTop="1" thickBot="1" x14ac:dyDescent="0.35">
      <c r="I399" s="102"/>
      <c r="J399" s="102"/>
    </row>
    <row r="400" spans="9:10" thickTop="1" thickBot="1" x14ac:dyDescent="0.35">
      <c r="I400" s="102"/>
      <c r="J400" s="102"/>
    </row>
    <row r="401" spans="9:10" thickTop="1" thickBot="1" x14ac:dyDescent="0.35">
      <c r="I401" s="102"/>
      <c r="J401" s="102"/>
    </row>
    <row r="402" spans="9:10" thickTop="1" thickBot="1" x14ac:dyDescent="0.35">
      <c r="I402" s="102"/>
      <c r="J402" s="102"/>
    </row>
    <row r="403" spans="9:10" thickTop="1" thickBot="1" x14ac:dyDescent="0.35">
      <c r="I403" s="102"/>
      <c r="J403" s="102"/>
    </row>
    <row r="404" spans="9:10" thickTop="1" thickBot="1" x14ac:dyDescent="0.35">
      <c r="I404" s="102"/>
      <c r="J404" s="102"/>
    </row>
    <row r="405" spans="9:10" thickTop="1" thickBot="1" x14ac:dyDescent="0.35">
      <c r="I405" s="102"/>
      <c r="J405" s="102"/>
    </row>
    <row r="406" spans="9:10" thickTop="1" thickBot="1" x14ac:dyDescent="0.35">
      <c r="I406" s="102"/>
      <c r="J406" s="102"/>
    </row>
    <row r="407" spans="9:10" thickTop="1" thickBot="1" x14ac:dyDescent="0.35">
      <c r="I407" s="102"/>
      <c r="J407" s="102"/>
    </row>
    <row r="408" spans="9:10" thickTop="1" thickBot="1" x14ac:dyDescent="0.35">
      <c r="I408" s="102"/>
      <c r="J408" s="102"/>
    </row>
    <row r="409" spans="9:10" thickTop="1" thickBot="1" x14ac:dyDescent="0.35">
      <c r="I409" s="102"/>
      <c r="J409" s="102"/>
    </row>
    <row r="410" spans="9:10" thickTop="1" thickBot="1" x14ac:dyDescent="0.35">
      <c r="I410" s="102"/>
      <c r="J410" s="102"/>
    </row>
    <row r="411" spans="9:10" thickTop="1" thickBot="1" x14ac:dyDescent="0.35">
      <c r="I411" s="102"/>
      <c r="J411" s="102"/>
    </row>
    <row r="412" spans="9:10" thickTop="1" thickBot="1" x14ac:dyDescent="0.35">
      <c r="I412" s="102"/>
      <c r="J412" s="102"/>
    </row>
    <row r="413" spans="9:10" thickTop="1" thickBot="1" x14ac:dyDescent="0.35">
      <c r="I413" s="102"/>
      <c r="J413" s="102"/>
    </row>
    <row r="414" spans="9:10" thickTop="1" thickBot="1" x14ac:dyDescent="0.35">
      <c r="I414" s="102"/>
      <c r="J414" s="102"/>
    </row>
    <row r="415" spans="9:10" thickTop="1" thickBot="1" x14ac:dyDescent="0.35">
      <c r="I415" s="102"/>
      <c r="J415" s="102"/>
    </row>
    <row r="416" spans="9:10" thickTop="1" thickBot="1" x14ac:dyDescent="0.35">
      <c r="I416" s="102"/>
      <c r="J416" s="102"/>
    </row>
    <row r="417" spans="9:10" thickTop="1" thickBot="1" x14ac:dyDescent="0.35">
      <c r="I417" s="102"/>
      <c r="J417" s="102"/>
    </row>
    <row r="418" spans="9:10" thickTop="1" thickBot="1" x14ac:dyDescent="0.35">
      <c r="I418" s="102"/>
      <c r="J418" s="102"/>
    </row>
    <row r="419" spans="9:10" thickTop="1" thickBot="1" x14ac:dyDescent="0.35">
      <c r="I419" s="102"/>
      <c r="J419" s="102"/>
    </row>
    <row r="420" spans="9:10" thickTop="1" thickBot="1" x14ac:dyDescent="0.35">
      <c r="I420" s="102"/>
      <c r="J420" s="102"/>
    </row>
    <row r="421" spans="9:10" thickTop="1" thickBot="1" x14ac:dyDescent="0.35">
      <c r="I421" s="102"/>
      <c r="J421" s="102"/>
    </row>
    <row r="422" spans="9:10" thickTop="1" thickBot="1" x14ac:dyDescent="0.35">
      <c r="I422" s="102"/>
      <c r="J422" s="102"/>
    </row>
    <row r="423" spans="9:10" thickTop="1" thickBot="1" x14ac:dyDescent="0.35">
      <c r="I423" s="102"/>
      <c r="J423" s="102"/>
    </row>
    <row r="424" spans="9:10" thickTop="1" thickBot="1" x14ac:dyDescent="0.35">
      <c r="I424" s="102"/>
      <c r="J424" s="102"/>
    </row>
    <row r="425" spans="9:10" thickTop="1" thickBot="1" x14ac:dyDescent="0.35">
      <c r="I425" s="102"/>
      <c r="J425" s="102"/>
    </row>
    <row r="426" spans="9:10" thickTop="1" thickBot="1" x14ac:dyDescent="0.35">
      <c r="I426" s="102"/>
      <c r="J426" s="102"/>
    </row>
    <row r="427" spans="9:10" thickTop="1" thickBot="1" x14ac:dyDescent="0.35">
      <c r="I427" s="102"/>
      <c r="J427" s="102"/>
    </row>
    <row r="428" spans="9:10" thickTop="1" thickBot="1" x14ac:dyDescent="0.35">
      <c r="I428" s="102"/>
      <c r="J428" s="102"/>
    </row>
    <row r="429" spans="9:10" thickTop="1" thickBot="1" x14ac:dyDescent="0.35">
      <c r="I429" s="102"/>
      <c r="J429" s="102"/>
    </row>
    <row r="430" spans="9:10" thickTop="1" thickBot="1" x14ac:dyDescent="0.35">
      <c r="I430" s="102"/>
      <c r="J430" s="102"/>
    </row>
    <row r="431" spans="9:10" thickTop="1" thickBot="1" x14ac:dyDescent="0.35">
      <c r="I431" s="102"/>
      <c r="J431" s="102"/>
    </row>
    <row r="432" spans="9:10" thickTop="1" thickBot="1" x14ac:dyDescent="0.35">
      <c r="I432" s="102"/>
      <c r="J432" s="102"/>
    </row>
    <row r="433" spans="9:10" thickTop="1" thickBot="1" x14ac:dyDescent="0.35">
      <c r="I433" s="102"/>
      <c r="J433" s="102"/>
    </row>
    <row r="434" spans="9:10" thickTop="1" thickBot="1" x14ac:dyDescent="0.35">
      <c r="I434" s="102"/>
      <c r="J434" s="102"/>
    </row>
    <row r="435" spans="9:10" thickTop="1" thickBot="1" x14ac:dyDescent="0.35">
      <c r="I435" s="102"/>
      <c r="J435" s="102"/>
    </row>
    <row r="436" spans="9:10" thickTop="1" thickBot="1" x14ac:dyDescent="0.35">
      <c r="I436" s="102"/>
      <c r="J436" s="102"/>
    </row>
    <row r="437" spans="9:10" thickTop="1" thickBot="1" x14ac:dyDescent="0.35">
      <c r="I437" s="102"/>
      <c r="J437" s="102"/>
    </row>
    <row r="438" spans="9:10" thickTop="1" thickBot="1" x14ac:dyDescent="0.35">
      <c r="I438" s="102"/>
      <c r="J438" s="102"/>
    </row>
    <row r="439" spans="9:10" thickTop="1" thickBot="1" x14ac:dyDescent="0.35">
      <c r="I439" s="102"/>
      <c r="J439" s="102"/>
    </row>
    <row r="440" spans="9:10" thickTop="1" thickBot="1" x14ac:dyDescent="0.35">
      <c r="I440" s="102"/>
      <c r="J440" s="102"/>
    </row>
    <row r="441" spans="9:10" thickTop="1" thickBot="1" x14ac:dyDescent="0.35">
      <c r="I441" s="102"/>
      <c r="J441" s="102"/>
    </row>
    <row r="442" spans="9:10" thickTop="1" thickBot="1" x14ac:dyDescent="0.35">
      <c r="I442" s="102"/>
      <c r="J442" s="102"/>
    </row>
    <row r="443" spans="9:10" thickTop="1" thickBot="1" x14ac:dyDescent="0.35">
      <c r="I443" s="102"/>
      <c r="J443" s="102"/>
    </row>
    <row r="444" spans="9:10" thickTop="1" thickBot="1" x14ac:dyDescent="0.35">
      <c r="I444" s="102"/>
      <c r="J444" s="102"/>
    </row>
    <row r="445" spans="9:10" thickTop="1" thickBot="1" x14ac:dyDescent="0.35">
      <c r="I445" s="102"/>
      <c r="J445" s="102"/>
    </row>
    <row r="446" spans="9:10" thickTop="1" thickBot="1" x14ac:dyDescent="0.35">
      <c r="I446" s="102"/>
      <c r="J446" s="102"/>
    </row>
    <row r="447" spans="9:10" thickTop="1" thickBot="1" x14ac:dyDescent="0.35">
      <c r="I447" s="102"/>
      <c r="J447" s="102"/>
    </row>
    <row r="448" spans="9:10" thickTop="1" thickBot="1" x14ac:dyDescent="0.35">
      <c r="I448" s="102"/>
      <c r="J448" s="102"/>
    </row>
    <row r="449" spans="9:10" thickTop="1" thickBot="1" x14ac:dyDescent="0.35">
      <c r="I449" s="102"/>
      <c r="J449" s="102"/>
    </row>
    <row r="450" spans="9:10" thickTop="1" thickBot="1" x14ac:dyDescent="0.35">
      <c r="I450" s="102"/>
      <c r="J450" s="102"/>
    </row>
    <row r="451" spans="9:10" thickTop="1" thickBot="1" x14ac:dyDescent="0.35">
      <c r="I451" s="102"/>
      <c r="J451" s="102"/>
    </row>
    <row r="452" spans="9:10" thickTop="1" thickBot="1" x14ac:dyDescent="0.35">
      <c r="I452" s="102"/>
      <c r="J452" s="102"/>
    </row>
    <row r="453" spans="9:10" thickTop="1" thickBot="1" x14ac:dyDescent="0.35">
      <c r="I453" s="102"/>
      <c r="J453" s="102"/>
    </row>
    <row r="454" spans="9:10" thickTop="1" thickBot="1" x14ac:dyDescent="0.35">
      <c r="I454" s="102"/>
      <c r="J454" s="102"/>
    </row>
    <row r="455" spans="9:10" thickTop="1" thickBot="1" x14ac:dyDescent="0.35">
      <c r="I455" s="102"/>
      <c r="J455" s="102"/>
    </row>
    <row r="456" spans="9:10" thickTop="1" thickBot="1" x14ac:dyDescent="0.35">
      <c r="I456" s="102"/>
      <c r="J456" s="102"/>
    </row>
    <row r="457" spans="9:10" thickTop="1" thickBot="1" x14ac:dyDescent="0.35">
      <c r="I457" s="102"/>
      <c r="J457" s="102"/>
    </row>
    <row r="458" spans="9:10" thickTop="1" thickBot="1" x14ac:dyDescent="0.35">
      <c r="I458" s="102"/>
      <c r="J458" s="102"/>
    </row>
    <row r="459" spans="9:10" thickTop="1" thickBot="1" x14ac:dyDescent="0.35">
      <c r="I459" s="102"/>
      <c r="J459" s="102"/>
    </row>
    <row r="460" spans="9:10" thickTop="1" thickBot="1" x14ac:dyDescent="0.35">
      <c r="I460" s="102"/>
      <c r="J460" s="102"/>
    </row>
    <row r="461" spans="9:10" thickTop="1" thickBot="1" x14ac:dyDescent="0.35">
      <c r="I461" s="102"/>
      <c r="J461" s="102"/>
    </row>
    <row r="462" spans="9:10" thickTop="1" thickBot="1" x14ac:dyDescent="0.35">
      <c r="I462" s="102"/>
      <c r="J462" s="102"/>
    </row>
    <row r="463" spans="9:10" thickTop="1" thickBot="1" x14ac:dyDescent="0.35">
      <c r="I463" s="102"/>
      <c r="J463" s="102"/>
    </row>
    <row r="464" spans="9:10" thickTop="1" thickBot="1" x14ac:dyDescent="0.35">
      <c r="I464" s="102"/>
      <c r="J464" s="102"/>
    </row>
    <row r="465" spans="9:10" thickTop="1" thickBot="1" x14ac:dyDescent="0.35">
      <c r="I465" s="102"/>
      <c r="J465" s="102"/>
    </row>
    <row r="466" spans="9:10" thickTop="1" thickBot="1" x14ac:dyDescent="0.35">
      <c r="I466" s="102"/>
      <c r="J466" s="102"/>
    </row>
    <row r="467" spans="9:10" thickTop="1" thickBot="1" x14ac:dyDescent="0.35">
      <c r="I467" s="102"/>
      <c r="J467" s="102"/>
    </row>
    <row r="468" spans="9:10" thickTop="1" thickBot="1" x14ac:dyDescent="0.35">
      <c r="I468" s="102"/>
      <c r="J468" s="102"/>
    </row>
    <row r="469" spans="9:10" thickTop="1" thickBot="1" x14ac:dyDescent="0.35">
      <c r="I469" s="102"/>
      <c r="J469" s="102"/>
    </row>
    <row r="470" spans="9:10" thickTop="1" thickBot="1" x14ac:dyDescent="0.35">
      <c r="I470" s="102"/>
      <c r="J470" s="102"/>
    </row>
    <row r="471" spans="9:10" thickTop="1" thickBot="1" x14ac:dyDescent="0.35">
      <c r="I471" s="102"/>
      <c r="J471" s="102"/>
    </row>
    <row r="472" spans="9:10" thickTop="1" thickBot="1" x14ac:dyDescent="0.35">
      <c r="I472" s="102"/>
      <c r="J472" s="102"/>
    </row>
    <row r="473" spans="9:10" thickTop="1" thickBot="1" x14ac:dyDescent="0.35">
      <c r="I473" s="102"/>
      <c r="J473" s="102"/>
    </row>
    <row r="474" spans="9:10" thickTop="1" thickBot="1" x14ac:dyDescent="0.35">
      <c r="I474" s="102"/>
      <c r="J474" s="102"/>
    </row>
    <row r="475" spans="9:10" thickTop="1" thickBot="1" x14ac:dyDescent="0.35">
      <c r="I475" s="102"/>
      <c r="J475" s="102"/>
    </row>
    <row r="476" spans="9:10" thickTop="1" thickBot="1" x14ac:dyDescent="0.35">
      <c r="I476" s="102"/>
      <c r="J476" s="102"/>
    </row>
    <row r="477" spans="9:10" thickTop="1" thickBot="1" x14ac:dyDescent="0.35">
      <c r="I477" s="102"/>
      <c r="J477" s="102"/>
    </row>
    <row r="478" spans="9:10" thickTop="1" thickBot="1" x14ac:dyDescent="0.35">
      <c r="I478" s="102"/>
      <c r="J478" s="102"/>
    </row>
    <row r="479" spans="9:10" thickTop="1" thickBot="1" x14ac:dyDescent="0.35">
      <c r="I479" s="102"/>
      <c r="J479" s="102"/>
    </row>
    <row r="480" spans="9:10" thickTop="1" thickBot="1" x14ac:dyDescent="0.35">
      <c r="I480" s="102"/>
      <c r="J480" s="102"/>
    </row>
    <row r="481" spans="9:10" thickTop="1" thickBot="1" x14ac:dyDescent="0.35">
      <c r="I481" s="102"/>
      <c r="J481" s="102"/>
    </row>
    <row r="482" spans="9:10" thickTop="1" thickBot="1" x14ac:dyDescent="0.35">
      <c r="I482" s="102"/>
      <c r="J482" s="102"/>
    </row>
    <row r="483" spans="9:10" thickTop="1" thickBot="1" x14ac:dyDescent="0.35">
      <c r="I483" s="102"/>
      <c r="J483" s="102"/>
    </row>
    <row r="484" spans="9:10" thickTop="1" thickBot="1" x14ac:dyDescent="0.35">
      <c r="I484" s="102"/>
      <c r="J484" s="102"/>
    </row>
    <row r="485" spans="9:10" thickTop="1" thickBot="1" x14ac:dyDescent="0.35">
      <c r="I485" s="102"/>
      <c r="J485" s="102"/>
    </row>
    <row r="486" spans="9:10" thickTop="1" thickBot="1" x14ac:dyDescent="0.35">
      <c r="I486" s="102"/>
      <c r="J486" s="102"/>
    </row>
    <row r="487" spans="9:10" thickTop="1" thickBot="1" x14ac:dyDescent="0.35">
      <c r="I487" s="102"/>
      <c r="J487" s="102"/>
    </row>
    <row r="488" spans="9:10" thickTop="1" thickBot="1" x14ac:dyDescent="0.35">
      <c r="I488" s="102"/>
      <c r="J488" s="102"/>
    </row>
    <row r="489" spans="9:10" thickTop="1" thickBot="1" x14ac:dyDescent="0.35">
      <c r="I489" s="102"/>
      <c r="J489" s="102"/>
    </row>
    <row r="490" spans="9:10" thickTop="1" thickBot="1" x14ac:dyDescent="0.35">
      <c r="I490" s="102"/>
      <c r="J490" s="102"/>
    </row>
    <row r="491" spans="9:10" thickTop="1" thickBot="1" x14ac:dyDescent="0.35">
      <c r="I491" s="102"/>
      <c r="J491" s="102"/>
    </row>
    <row r="492" spans="9:10" thickTop="1" thickBot="1" x14ac:dyDescent="0.35">
      <c r="I492" s="102"/>
      <c r="J492" s="102"/>
    </row>
    <row r="493" spans="9:10" thickTop="1" thickBot="1" x14ac:dyDescent="0.35">
      <c r="I493" s="102"/>
      <c r="J493" s="102"/>
    </row>
    <row r="494" spans="9:10" thickTop="1" thickBot="1" x14ac:dyDescent="0.35">
      <c r="I494" s="102"/>
      <c r="J494" s="102"/>
    </row>
    <row r="495" spans="9:10" thickTop="1" thickBot="1" x14ac:dyDescent="0.35">
      <c r="I495" s="102"/>
      <c r="J495" s="102"/>
    </row>
    <row r="496" spans="9:10" thickTop="1" thickBot="1" x14ac:dyDescent="0.35">
      <c r="I496" s="102"/>
      <c r="J496" s="102"/>
    </row>
    <row r="497" spans="9:10" thickTop="1" thickBot="1" x14ac:dyDescent="0.35">
      <c r="I497" s="102"/>
      <c r="J497" s="102"/>
    </row>
    <row r="498" spans="9:10" thickTop="1" thickBot="1" x14ac:dyDescent="0.35">
      <c r="I498" s="102"/>
      <c r="J498" s="102"/>
    </row>
    <row r="499" spans="9:10" thickTop="1" thickBot="1" x14ac:dyDescent="0.35">
      <c r="I499" s="102"/>
      <c r="J499" s="102"/>
    </row>
    <row r="500" spans="9:10" thickTop="1" thickBot="1" x14ac:dyDescent="0.35">
      <c r="I500" s="102"/>
      <c r="J500" s="102"/>
    </row>
    <row r="501" spans="9:10" thickTop="1" thickBot="1" x14ac:dyDescent="0.35">
      <c r="I501" s="102"/>
      <c r="J501" s="102"/>
    </row>
    <row r="502" spans="9:10" thickTop="1" thickBot="1" x14ac:dyDescent="0.35">
      <c r="I502" s="102"/>
      <c r="J502" s="102"/>
    </row>
    <row r="503" spans="9:10" thickTop="1" thickBot="1" x14ac:dyDescent="0.35">
      <c r="I503" s="102"/>
      <c r="J503" s="102"/>
    </row>
    <row r="504" spans="9:10" thickTop="1" thickBot="1" x14ac:dyDescent="0.35">
      <c r="I504" s="102"/>
      <c r="J504" s="102"/>
    </row>
    <row r="505" spans="9:10" thickTop="1" thickBot="1" x14ac:dyDescent="0.35">
      <c r="I505" s="102"/>
      <c r="J505" s="102"/>
    </row>
    <row r="506" spans="9:10" thickTop="1" thickBot="1" x14ac:dyDescent="0.35">
      <c r="I506" s="102"/>
      <c r="J506" s="102"/>
    </row>
    <row r="507" spans="9:10" thickTop="1" thickBot="1" x14ac:dyDescent="0.35">
      <c r="I507" s="102"/>
      <c r="J507" s="102"/>
    </row>
    <row r="508" spans="9:10" thickTop="1" thickBot="1" x14ac:dyDescent="0.35">
      <c r="I508" s="102"/>
      <c r="J508" s="102"/>
    </row>
    <row r="509" spans="9:10" thickTop="1" thickBot="1" x14ac:dyDescent="0.35">
      <c r="I509" s="102"/>
      <c r="J509" s="102"/>
    </row>
    <row r="510" spans="9:10" thickTop="1" thickBot="1" x14ac:dyDescent="0.35">
      <c r="I510" s="102"/>
      <c r="J510" s="102"/>
    </row>
    <row r="511" spans="9:10" thickTop="1" thickBot="1" x14ac:dyDescent="0.35">
      <c r="I511" s="102"/>
      <c r="J511" s="102"/>
    </row>
    <row r="512" spans="9:10" thickTop="1" thickBot="1" x14ac:dyDescent="0.35">
      <c r="I512" s="102"/>
      <c r="J512" s="102"/>
    </row>
    <row r="513" spans="9:10" thickTop="1" thickBot="1" x14ac:dyDescent="0.35">
      <c r="I513" s="102"/>
      <c r="J513" s="102"/>
    </row>
    <row r="514" spans="9:10" thickTop="1" thickBot="1" x14ac:dyDescent="0.35">
      <c r="I514" s="102"/>
      <c r="J514" s="102"/>
    </row>
    <row r="515" spans="9:10" thickTop="1" thickBot="1" x14ac:dyDescent="0.35">
      <c r="I515" s="102"/>
      <c r="J515" s="102"/>
    </row>
    <row r="516" spans="9:10" thickTop="1" thickBot="1" x14ac:dyDescent="0.35">
      <c r="I516" s="102"/>
      <c r="J516" s="102"/>
    </row>
    <row r="517" spans="9:10" thickTop="1" thickBot="1" x14ac:dyDescent="0.35">
      <c r="I517" s="102"/>
      <c r="J517" s="102"/>
    </row>
    <row r="518" spans="9:10" thickTop="1" thickBot="1" x14ac:dyDescent="0.35">
      <c r="I518" s="102"/>
      <c r="J518" s="102"/>
    </row>
    <row r="519" spans="9:10" thickTop="1" thickBot="1" x14ac:dyDescent="0.35">
      <c r="I519" s="102"/>
      <c r="J519" s="102"/>
    </row>
    <row r="520" spans="9:10" thickTop="1" thickBot="1" x14ac:dyDescent="0.35">
      <c r="I520" s="102"/>
      <c r="J520" s="102"/>
    </row>
    <row r="521" spans="9:10" thickTop="1" thickBot="1" x14ac:dyDescent="0.35">
      <c r="I521" s="102"/>
      <c r="J521" s="102"/>
    </row>
    <row r="522" spans="9:10" thickTop="1" thickBot="1" x14ac:dyDescent="0.35">
      <c r="I522" s="102"/>
      <c r="J522" s="102"/>
    </row>
    <row r="523" spans="9:10" thickTop="1" thickBot="1" x14ac:dyDescent="0.35">
      <c r="I523" s="102"/>
      <c r="J523" s="102"/>
    </row>
    <row r="524" spans="9:10" thickTop="1" thickBot="1" x14ac:dyDescent="0.35">
      <c r="I524" s="102"/>
      <c r="J524" s="102"/>
    </row>
    <row r="525" spans="9:10" thickTop="1" thickBot="1" x14ac:dyDescent="0.35">
      <c r="I525" s="102"/>
      <c r="J525" s="102"/>
    </row>
    <row r="526" spans="9:10" thickTop="1" thickBot="1" x14ac:dyDescent="0.35">
      <c r="I526" s="102"/>
      <c r="J526" s="102"/>
    </row>
    <row r="527" spans="9:10" thickTop="1" thickBot="1" x14ac:dyDescent="0.35">
      <c r="I527" s="102"/>
      <c r="J527" s="102"/>
    </row>
    <row r="528" spans="9:10" thickTop="1" thickBot="1" x14ac:dyDescent="0.35">
      <c r="I528" s="102"/>
      <c r="J528" s="102"/>
    </row>
    <row r="529" spans="9:10" thickTop="1" thickBot="1" x14ac:dyDescent="0.35">
      <c r="I529" s="102"/>
      <c r="J529" s="102"/>
    </row>
    <row r="530" spans="9:10" thickTop="1" thickBot="1" x14ac:dyDescent="0.35">
      <c r="I530" s="102"/>
      <c r="J530" s="102"/>
    </row>
    <row r="531" spans="9:10" thickTop="1" thickBot="1" x14ac:dyDescent="0.35">
      <c r="I531" s="102"/>
      <c r="J531" s="102"/>
    </row>
    <row r="532" spans="9:10" thickTop="1" thickBot="1" x14ac:dyDescent="0.35">
      <c r="I532" s="102"/>
      <c r="J532" s="102"/>
    </row>
    <row r="533" spans="9:10" thickTop="1" thickBot="1" x14ac:dyDescent="0.35">
      <c r="I533" s="102"/>
      <c r="J533" s="102"/>
    </row>
    <row r="534" spans="9:10" thickTop="1" thickBot="1" x14ac:dyDescent="0.35">
      <c r="I534" s="102"/>
      <c r="J534" s="102"/>
    </row>
    <row r="535" spans="9:10" thickTop="1" thickBot="1" x14ac:dyDescent="0.35">
      <c r="I535" s="102"/>
      <c r="J535" s="102"/>
    </row>
    <row r="536" spans="9:10" thickTop="1" thickBot="1" x14ac:dyDescent="0.35">
      <c r="I536" s="102"/>
      <c r="J536" s="102"/>
    </row>
    <row r="537" spans="9:10" thickTop="1" thickBot="1" x14ac:dyDescent="0.35">
      <c r="I537" s="102"/>
      <c r="J537" s="102"/>
    </row>
    <row r="538" spans="9:10" thickTop="1" thickBot="1" x14ac:dyDescent="0.35">
      <c r="I538" s="102"/>
      <c r="J538" s="102"/>
    </row>
    <row r="539" spans="9:10" thickTop="1" thickBot="1" x14ac:dyDescent="0.35">
      <c r="I539" s="102"/>
      <c r="J539" s="102"/>
    </row>
    <row r="540" spans="9:10" thickTop="1" thickBot="1" x14ac:dyDescent="0.35">
      <c r="I540" s="102"/>
      <c r="J540" s="102"/>
    </row>
    <row r="541" spans="9:10" thickTop="1" thickBot="1" x14ac:dyDescent="0.35">
      <c r="I541" s="102"/>
      <c r="J541" s="102"/>
    </row>
    <row r="542" spans="9:10" thickTop="1" thickBot="1" x14ac:dyDescent="0.35">
      <c r="I542" s="102"/>
      <c r="J542" s="102"/>
    </row>
    <row r="543" spans="9:10" thickTop="1" thickBot="1" x14ac:dyDescent="0.35">
      <c r="I543" s="102"/>
      <c r="J543" s="102"/>
    </row>
    <row r="544" spans="9:10" thickTop="1" thickBot="1" x14ac:dyDescent="0.35">
      <c r="I544" s="102"/>
      <c r="J544" s="102"/>
    </row>
    <row r="545" spans="9:10" thickTop="1" thickBot="1" x14ac:dyDescent="0.35">
      <c r="I545" s="102"/>
      <c r="J545" s="102"/>
    </row>
    <row r="546" spans="9:10" thickTop="1" thickBot="1" x14ac:dyDescent="0.35">
      <c r="I546" s="102"/>
      <c r="J546" s="102"/>
    </row>
    <row r="547" spans="9:10" thickTop="1" thickBot="1" x14ac:dyDescent="0.35">
      <c r="I547" s="102"/>
      <c r="J547" s="102"/>
    </row>
  </sheetData>
  <sheetProtection algorithmName="SHA-512" hashValue="qbnzMrKV1HAzPk596wbz1jjOxafzwQ+Hw/hVA/oiL92YUn1lyDecAFY1DLtcFIuhdpF3PS+vW/SsNz4bMfkh+g==" saltValue="Z/VKLQpiepiAScFakYOfnA==" spinCount="100000" sheet="1" objects="1" scenarios="1"/>
  <autoFilter ref="A2:H2" xr:uid="{4FA23C77-189A-489F-97AB-190A1DCF0CF0}"/>
  <mergeCells count="14">
    <mergeCell ref="A120:H120"/>
    <mergeCell ref="A121:H121"/>
    <mergeCell ref="A122:H122"/>
    <mergeCell ref="B1:H1"/>
    <mergeCell ref="F2:G2"/>
    <mergeCell ref="A3:A18"/>
    <mergeCell ref="C19:G19"/>
    <mergeCell ref="A20:A69"/>
    <mergeCell ref="C70:G70"/>
    <mergeCell ref="A71:A114"/>
    <mergeCell ref="B95:B96"/>
    <mergeCell ref="C97:G97"/>
    <mergeCell ref="B115:G115"/>
    <mergeCell ref="B116:G116"/>
  </mergeCells>
  <pageMargins left="0.7" right="0.7" top="0.75" bottom="0.75" header="0.3" footer="0.3"/>
  <pageSetup paperSize="9" orientation="portrait" r:id="rId1"/>
  <ignoredErrors>
    <ignoredError sqref="H70 J70 H97 J97" formula="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ADEF1D-50AE-41F7-A6BC-A7197168D030}">
  <dimension ref="A1"/>
  <sheetViews>
    <sheetView workbookViewId="0"/>
  </sheetViews>
  <sheetFormatPr baseColWidth="10"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ANEXO IX-B</vt:lpstr>
      <vt:lpstr>Hoja1</vt:lpstr>
      <vt:lpstr>'ANEXO IX-B'!_Hlk163566758</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María José Pascual</dc:creator>
  <cp:lastModifiedBy>Indira Cedeño</cp:lastModifiedBy>
  <dcterms:created xsi:type="dcterms:W3CDTF">2015-06-05T18:19:34Z</dcterms:created>
  <dcterms:modified xsi:type="dcterms:W3CDTF">2024-04-30T08:02:43Z</dcterms:modified>
</cp:coreProperties>
</file>