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Y:\2024\24-063 Servicio de Telefonía Móvil Corporativa\3.Pliego y calendario\Adicional a publicar\"/>
    </mc:Choice>
  </mc:AlternateContent>
  <xr:revisionPtr revIDLastSave="0" documentId="13_ncr:1_{B748476C-CBF3-4B39-ACE6-E76530BEC115}" xr6:coauthVersionLast="47" xr6:coauthVersionMax="47" xr10:uidLastSave="{00000000-0000-0000-0000-000000000000}"/>
  <bookViews>
    <workbookView xWindow="28680" yWindow="-120" windowWidth="29040" windowHeight="15720" xr2:uid="{5C7E25FB-9838-4908-816C-01072CD2D8B9}"/>
  </bookViews>
  <sheets>
    <sheet name="Ficha de Oferta ECO_Exp 24_063" sheetId="1" r:id="rId1"/>
    <sheet name="NOTA ACLATORIA "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1" l="1"/>
  <c r="G11" i="1" s="1"/>
  <c r="F50" i="1"/>
  <c r="G50" i="1" s="1"/>
  <c r="G52" i="1" s="1"/>
  <c r="G57" i="1" s="1"/>
  <c r="F9" i="1"/>
  <c r="G9" i="1" s="1"/>
  <c r="F38" i="1" l="1"/>
  <c r="F44" i="1"/>
  <c r="F42" i="1"/>
  <c r="F40" i="1"/>
  <c r="G25" i="1"/>
  <c r="G27" i="1" s="1"/>
  <c r="F46" i="1" l="1"/>
  <c r="G56" i="1" s="1"/>
  <c r="G29" i="1"/>
  <c r="G55" i="1" s="1"/>
  <c r="F14" i="1" l="1"/>
  <c r="G14" i="1" s="1"/>
  <c r="F12" i="1"/>
  <c r="G12" i="1" s="1"/>
  <c r="F10" i="1"/>
  <c r="G10" i="1" s="1"/>
  <c r="G16" i="1" l="1"/>
  <c r="G18" i="1" s="1"/>
  <c r="G54" i="1" s="1"/>
  <c r="G59" i="1" s="1"/>
</calcChain>
</file>

<file path=xl/sharedStrings.xml><?xml version="1.0" encoding="utf-8"?>
<sst xmlns="http://schemas.openxmlformats.org/spreadsheetml/2006/main" count="58" uniqueCount="48">
  <si>
    <t>Unidades</t>
  </si>
  <si>
    <t>Coste incluido en el servicio</t>
  </si>
  <si>
    <t>Precio Ofertado Unitario</t>
  </si>
  <si>
    <t>IMPORTANTE: Ninguna de las llamadas, excepto las no controladas por el operador, tendrá coste de establecimiento de llamada. Solo se facturarán los minutos consumidos, de acuerdo a la tarifa ofertada.</t>
  </si>
  <si>
    <t>Terminales Gama Alta</t>
  </si>
  <si>
    <t>Terminales Gama Media</t>
  </si>
  <si>
    <t>Terminales Gama Baja</t>
  </si>
  <si>
    <t>FICHA ECONOMICA</t>
  </si>
  <si>
    <t>CUOTA TARIFAS</t>
  </si>
  <si>
    <r>
      <t xml:space="preserve">FIJOS IFEMA --&gt; MOVIL IFEMA
</t>
    </r>
    <r>
      <rPr>
        <i/>
        <sz val="12"/>
        <rFont val="Barlow"/>
      </rPr>
      <t>Llamadas desde los fijos de IFEMA a móviles de IFEMA (Red Privada Virtual)</t>
    </r>
  </si>
  <si>
    <t>Importe mensual máximo licitación (euros)</t>
  </si>
  <si>
    <t>DATOS EN ROAMING</t>
  </si>
  <si>
    <t>Importe mensual unitario ofertado (euros)</t>
  </si>
  <si>
    <t>Importe Total Oferta Mensual (euros)</t>
  </si>
  <si>
    <t>IMPORTE CUOTAS TARIFAS + BONO ZONAS + DATOS ROAMING _ 2 AÑOS</t>
  </si>
  <si>
    <t>Importe ofertado_anual (euros)</t>
  </si>
  <si>
    <t xml:space="preserve">LLAMADAS CURSADAS DESDE LAS EXTENSIONES FIJAS DE LA  RPV Y LINEAS SIN TARIFA PLANA </t>
  </si>
  <si>
    <t>Importe unitario  máximo licitación (euros)</t>
  </si>
  <si>
    <t>Minutos (anual)</t>
  </si>
  <si>
    <t>Llamadas (anual)</t>
  </si>
  <si>
    <t xml:space="preserve">CUOTA TARIFAS_IMPORTE ANUAL OFERTADO </t>
  </si>
  <si>
    <t>LLAMADAS CURSADAS DESDE LAS EXTENSIONES FIJAS DE LA  RPV Y LINEAS SIN TARIFA PLANA _IMPORTE ANUAL OFERTADO</t>
  </si>
  <si>
    <t>Precio unitario máximo de licitación (euro)</t>
  </si>
  <si>
    <t>Precio Unitario Ofertado (euros)</t>
  </si>
  <si>
    <t>Precio Total ofertado (euros)</t>
  </si>
  <si>
    <t>TOTAL OFERTA ECONOMICA 2 AÑOS</t>
  </si>
  <si>
    <t>IMPORTE LLAMADAS CURSADAS DESDE LAS EXTENSIONES FIJAS DE LA  RPV Y LINEAS SIN TARIFA PLANA _ 2 AÑOS</t>
  </si>
  <si>
    <t>IMPORTE TOTAL OFERTA TERMINALES MÓVILES</t>
  </si>
  <si>
    <t>Líneas móviles + sin tarifa plana (uso interno)</t>
  </si>
  <si>
    <t xml:space="preserve">Tarifa plana VOZ en territorio nacional ( Fijo y Móvil)  = Solo voz </t>
  </si>
  <si>
    <r>
      <t xml:space="preserve">FIJO IFEMA --&gt; MOVIL O FIJO NACIONAL
</t>
    </r>
    <r>
      <rPr>
        <i/>
        <sz val="12"/>
        <rFont val="Barlow"/>
      </rPr>
      <t>Llamadas desde fijos de IFEMA a móviles o fijos nacionales</t>
    </r>
  </si>
  <si>
    <t>ADQUISICIÓN TERMINALES CONTRATO INICIAL</t>
  </si>
  <si>
    <t>Terminales Gama Alta Plus</t>
  </si>
  <si>
    <t>NOTA ACLATORIA FICHA DE OFERTA ECONÓMICA</t>
  </si>
  <si>
    <r>
      <t xml:space="preserve">En caso de que IFEMA haga uso de la facultad de prórroga prevista en el Apartado 18 del documento “Anexo I Cuadro de Características”, </t>
    </r>
    <r>
      <rPr>
        <b/>
        <sz val="24"/>
        <color rgb="FF04183B"/>
        <rFont val="Barlow"/>
      </rPr>
      <t>los precios a tener en cuenta para el suministro de terminales serán los ofertados por el adjudicatario en la “Ficha de Oferta Económica”</t>
    </r>
    <r>
      <rPr>
        <sz val="24"/>
        <color rgb="FF04183B"/>
        <rFont val="Barlow"/>
      </rPr>
      <t xml:space="preserve"> de acuerdo a la gama correspondiente. </t>
    </r>
    <r>
      <rPr>
        <b/>
        <sz val="24"/>
        <color rgb="FF04183B"/>
        <rFont val="Barlow"/>
      </rPr>
      <t>Se deberá de tener en cuenta la actualización del modelo por gama de acuerdo con situación actual.</t>
    </r>
  </si>
  <si>
    <t>Actualmente se dispone de terminales Apple iPhone 13 PRO MAX 256 GB. Siempre serán el último modelo con sistema operativo IOS disponible en el mercado en la fecha de sustitución (equivalente o superior).</t>
  </si>
  <si>
    <t>Actualmente se dispone de terminales Apple iPhone 13. Siempre serán el último modelo con sistema operativo IOS disponible en el mercado en la fecha de sustitución (equivalente o superior).</t>
  </si>
  <si>
    <t>Actualmente se dispone de terminales Samsung A52s. Siempre será el modelo superior de gama media, con tecnología 5G y con la interfaz ONE UI 6.0 o superior sobre Android, de una marca reconocida en el mercado y de unas características iguales o superiores a los actuales.</t>
  </si>
  <si>
    <t xml:space="preserve">Actualmente se dispone de terminales Samsung A13. Siempre será el modelo superior de gama baja, con tecnología 5G y con la interfaz ONE UI 6.0 o superior sobre Android, de una marca reconocida en el mercado y de unas características iguales o superiores a los actuales. </t>
  </si>
  <si>
    <r>
      <t xml:space="preserve">Tarifa Unica de Empresa de datos en Roaming para cualquier destino a compartir con líneas de empresa  </t>
    </r>
    <r>
      <rPr>
        <b/>
        <sz val="12"/>
        <rFont val="Barlow"/>
      </rPr>
      <t>(Bono mensual mínimo 10 GB)</t>
    </r>
  </si>
  <si>
    <t>IMPORTE FIJO DE LICITACIÓN</t>
  </si>
  <si>
    <t>IMPORTE VARIABLE  DE LICITACIÓN</t>
  </si>
  <si>
    <r>
      <t xml:space="preserve">Tarifa Unica de Empresa de datos en Roaming para cualquier destino a compartir con líneas de empresa  </t>
    </r>
    <r>
      <rPr>
        <b/>
        <sz val="12"/>
        <rFont val="Barlow"/>
      </rPr>
      <t>(Bono mensual mínimo 1 GB)</t>
    </r>
  </si>
  <si>
    <t>IMPORTE VARIABLE  DE LICITACIÓN_BONO 1 GB</t>
  </si>
  <si>
    <t>IMPORTE VARIABLE (BONO MENSUAL 1 GB)_2 AÑOS</t>
  </si>
  <si>
    <t xml:space="preserve">Tarifa plana voz + datos mínimo 30GB </t>
  </si>
  <si>
    <t xml:space="preserve">Tarifa plana voz + datos mínimo 15GB </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</si>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</sst>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
    <numFmt numFmtId="165" formatCode="#,##0.00\ &quot;€&quot;"/>
    <numFmt numFmtId="166" formatCode="_-* #,##0.00\ [$€-C0A]_-;\-* #,##0.00\ [$€-C0A]_-;_-* &quot;-&quot;??\ [$€-C0A]_-;_-@_-"/>
  </numFmts>
  <fonts count="20" x14ac:knownFonts="1">
    <font>
      <sz val="11"/>
      <color theme="1"/>
      <name val="Calibri"/>
      <family val="2"/>
      <scheme val="minor"/>
    </font>
    <font>
      <sz val="10"/>
      <name val="Arial"/>
      <family val="2"/>
    </font>
    <font>
      <sz val="11"/>
      <color theme="1"/>
      <name val="Barlow"/>
    </font>
    <font>
      <b/>
      <sz val="12"/>
      <name val="Barlow"/>
    </font>
    <font>
      <sz val="12"/>
      <name val="Barlow"/>
    </font>
    <font>
      <b/>
      <sz val="11"/>
      <color rgb="FFC00000"/>
      <name val="Barlow"/>
    </font>
    <font>
      <b/>
      <sz val="11"/>
      <color theme="5" tint="-0.249977111117893"/>
      <name val="Barlow"/>
    </font>
    <font>
      <b/>
      <sz val="14"/>
      <name val="Barlow"/>
    </font>
    <font>
      <b/>
      <u/>
      <sz val="12"/>
      <name val="Barlow"/>
    </font>
    <font>
      <sz val="10"/>
      <name val="Barlow"/>
    </font>
    <font>
      <b/>
      <u/>
      <sz val="14"/>
      <name val="Barlow"/>
    </font>
    <font>
      <b/>
      <sz val="11"/>
      <name val="Barlow"/>
    </font>
    <font>
      <i/>
      <sz val="12"/>
      <name val="Barlow"/>
    </font>
    <font>
      <b/>
      <sz val="16"/>
      <name val="Barlow"/>
    </font>
    <font>
      <b/>
      <sz val="12"/>
      <color rgb="FF00B050"/>
      <name val="Barlow"/>
    </font>
    <font>
      <b/>
      <sz val="18"/>
      <name val="Barlow"/>
    </font>
    <font>
      <b/>
      <sz val="18"/>
      <color theme="1"/>
      <name val="Barlow"/>
    </font>
    <font>
      <b/>
      <sz val="24"/>
      <color rgb="FF04183B"/>
      <name val="Barlow"/>
    </font>
    <font>
      <sz val="24"/>
      <color rgb="FF04183B"/>
      <name val="Barlow"/>
    </font>
    <font>
      <b/>
      <sz val="24"/>
      <color rgb="FF0070C0"/>
      <name val="Barlow"/>
    </font>
  </fonts>
  <fills count="9">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rgb="FFFFFFCC"/>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59999389629810485"/>
        <bgColor indexed="64"/>
      </patternFill>
    </fill>
  </fills>
  <borders count="16">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1" fillId="0" borderId="0"/>
  </cellStyleXfs>
  <cellXfs count="77">
    <xf numFmtId="0" fontId="0" fillId="0" borderId="0" xfId="0"/>
    <xf numFmtId="0" fontId="2" fillId="0" borderId="0" xfId="0" applyFont="1"/>
    <xf numFmtId="0" fontId="4" fillId="0" borderId="0" xfId="1" applyFont="1"/>
    <xf numFmtId="0" fontId="4" fillId="0" borderId="6" xfId="1" applyFont="1" applyBorder="1" applyAlignment="1">
      <alignment horizontal="center" vertical="center"/>
    </xf>
    <xf numFmtId="0" fontId="6" fillId="0" borderId="0" xfId="0" applyFont="1"/>
    <xf numFmtId="0" fontId="3" fillId="0" borderId="0" xfId="1" applyFont="1"/>
    <xf numFmtId="0" fontId="9" fillId="0" borderId="0" xfId="1" applyFont="1"/>
    <xf numFmtId="0" fontId="4" fillId="0" borderId="0" xfId="1" applyFont="1" applyAlignment="1">
      <alignment vertical="center" wrapText="1"/>
    </xf>
    <xf numFmtId="3" fontId="4" fillId="0" borderId="0" xfId="1" applyNumberFormat="1" applyFont="1" applyAlignment="1">
      <alignment horizontal="center" vertical="center"/>
    </xf>
    <xf numFmtId="4" fontId="4" fillId="0" borderId="0" xfId="1" applyNumberFormat="1" applyFont="1" applyAlignment="1">
      <alignment horizontal="center" vertical="center"/>
    </xf>
    <xf numFmtId="164" fontId="4" fillId="0" borderId="0" xfId="1" applyNumberFormat="1" applyFont="1" applyAlignment="1">
      <alignment horizontal="center" vertical="center"/>
    </xf>
    <xf numFmtId="0" fontId="11" fillId="0" borderId="5" xfId="1" applyFont="1" applyBorder="1" applyAlignment="1">
      <alignment vertical="center"/>
    </xf>
    <xf numFmtId="0" fontId="11" fillId="0" borderId="0" xfId="1" applyFont="1" applyAlignment="1">
      <alignment vertical="center"/>
    </xf>
    <xf numFmtId="0" fontId="10" fillId="0" borderId="0" xfId="1" applyFont="1"/>
    <xf numFmtId="0" fontId="4" fillId="0" borderId="6" xfId="1" applyFont="1" applyBorder="1" applyAlignment="1">
      <alignment vertical="center"/>
    </xf>
    <xf numFmtId="0" fontId="4" fillId="0" borderId="6" xfId="1" applyFont="1" applyBorder="1" applyAlignment="1">
      <alignment vertical="center" wrapText="1"/>
    </xf>
    <xf numFmtId="0" fontId="3" fillId="2" borderId="6" xfId="1"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0" fillId="0" borderId="0" xfId="0" applyAlignment="1">
      <alignment horizontal="right" vertical="center"/>
    </xf>
    <xf numFmtId="0" fontId="5" fillId="0" borderId="0" xfId="0" applyFont="1" applyAlignment="1">
      <alignment horizontal="left" vertical="center"/>
    </xf>
    <xf numFmtId="0" fontId="4" fillId="0" borderId="0" xfId="1" applyFont="1" applyAlignment="1">
      <alignment horizontal="center" vertical="center"/>
    </xf>
    <xf numFmtId="0" fontId="9" fillId="0" borderId="0" xfId="1" applyFont="1" applyAlignment="1">
      <alignment horizontal="center" vertical="center"/>
    </xf>
    <xf numFmtId="0" fontId="11" fillId="0" borderId="0" xfId="1" applyFont="1" applyAlignment="1">
      <alignment horizontal="center" vertical="center"/>
    </xf>
    <xf numFmtId="0" fontId="8" fillId="0" borderId="6" xfId="1" applyFont="1" applyBorder="1" applyAlignment="1">
      <alignment vertical="center" wrapText="1"/>
    </xf>
    <xf numFmtId="4" fontId="7" fillId="0" borderId="6" xfId="1" quotePrefix="1" applyNumberFormat="1" applyFont="1" applyBorder="1" applyAlignment="1">
      <alignment horizontal="center" vertical="center" wrapText="1"/>
    </xf>
    <xf numFmtId="165" fontId="15" fillId="7" borderId="6" xfId="1" applyNumberFormat="1" applyFont="1" applyFill="1" applyBorder="1" applyAlignment="1">
      <alignment horizontal="center" vertical="center"/>
    </xf>
    <xf numFmtId="165" fontId="7" fillId="0" borderId="6" xfId="1" applyNumberFormat="1" applyFont="1" applyBorder="1" applyAlignment="1">
      <alignment horizontal="center" vertical="center" wrapText="1"/>
    </xf>
    <xf numFmtId="4" fontId="14" fillId="0" borderId="0" xfId="1" applyNumberFormat="1" applyFont="1" applyAlignment="1">
      <alignment vertical="center"/>
    </xf>
    <xf numFmtId="0" fontId="3" fillId="2" borderId="7" xfId="1" applyFont="1" applyFill="1" applyBorder="1" applyAlignment="1">
      <alignment horizontal="center" vertical="center" wrapText="1"/>
    </xf>
    <xf numFmtId="0" fontId="18" fillId="0" borderId="0" xfId="0" applyFont="1" applyAlignment="1">
      <alignment horizontal="justify" vertical="center"/>
    </xf>
    <xf numFmtId="0" fontId="18" fillId="0" borderId="6" xfId="0" applyFont="1" applyBorder="1" applyAlignment="1">
      <alignment horizontal="justify" vertical="center"/>
    </xf>
    <xf numFmtId="0" fontId="19" fillId="0" borderId="6" xfId="0" applyFont="1" applyBorder="1" applyAlignment="1">
      <alignment horizontal="center" vertical="center"/>
    </xf>
    <xf numFmtId="0" fontId="4" fillId="0" borderId="6" xfId="1" applyFont="1" applyBorder="1" applyAlignment="1">
      <alignment horizontal="center" vertical="center" wrapText="1"/>
    </xf>
    <xf numFmtId="166" fontId="4" fillId="4" borderId="6" xfId="1" applyNumberFormat="1" applyFont="1" applyFill="1" applyBorder="1" applyAlignment="1" applyProtection="1">
      <alignment horizontal="center" vertical="center"/>
      <protection locked="0"/>
    </xf>
    <xf numFmtId="0" fontId="4" fillId="0" borderId="0" xfId="1" applyFont="1" applyAlignment="1">
      <alignment horizontal="center" vertical="center" wrapText="1"/>
    </xf>
    <xf numFmtId="166" fontId="14" fillId="0" borderId="0" xfId="1" quotePrefix="1" applyNumberFormat="1" applyFont="1" applyAlignment="1">
      <alignment horizontal="center" vertical="center" wrapText="1"/>
    </xf>
    <xf numFmtId="4" fontId="4" fillId="0" borderId="0" xfId="1" quotePrefix="1" applyNumberFormat="1" applyFont="1" applyAlignment="1" applyProtection="1">
      <alignment horizontal="center" vertical="center" wrapText="1"/>
      <protection locked="0"/>
    </xf>
    <xf numFmtId="4" fontId="4" fillId="0" borderId="0" xfId="1" quotePrefix="1" applyNumberFormat="1" applyFont="1" applyAlignment="1">
      <alignment horizontal="center" vertical="center" wrapText="1"/>
    </xf>
    <xf numFmtId="3" fontId="4" fillId="0" borderId="6" xfId="1" applyNumberFormat="1" applyFont="1" applyBorder="1" applyAlignment="1">
      <alignment horizontal="center" vertical="center"/>
    </xf>
    <xf numFmtId="166" fontId="4" fillId="0" borderId="6" xfId="1" quotePrefix="1" applyNumberFormat="1" applyFont="1" applyBorder="1" applyAlignment="1">
      <alignment horizontal="center" vertical="center" wrapText="1"/>
    </xf>
    <xf numFmtId="166" fontId="4" fillId="4" borderId="6" xfId="1" quotePrefix="1" applyNumberFormat="1" applyFont="1" applyFill="1" applyBorder="1" applyAlignment="1" applyProtection="1">
      <alignment horizontal="center" vertical="center" wrapText="1"/>
      <protection locked="0"/>
    </xf>
    <xf numFmtId="166" fontId="4" fillId="6" borderId="6" xfId="1" quotePrefix="1" applyNumberFormat="1" applyFont="1" applyFill="1" applyBorder="1" applyAlignment="1">
      <alignment horizontal="center" vertical="center" wrapText="1"/>
    </xf>
    <xf numFmtId="166" fontId="7" fillId="0" borderId="6" xfId="1" applyNumberFormat="1" applyFont="1" applyBorder="1" applyAlignment="1">
      <alignment horizontal="center" vertical="center" wrapText="1"/>
    </xf>
    <xf numFmtId="166" fontId="4" fillId="6" borderId="6" xfId="1" applyNumberFormat="1" applyFont="1" applyFill="1" applyBorder="1" applyAlignment="1">
      <alignment horizontal="center" vertical="center" wrapText="1"/>
    </xf>
    <xf numFmtId="0" fontId="16" fillId="8" borderId="4" xfId="0" applyFont="1" applyFill="1" applyBorder="1" applyAlignment="1">
      <alignment horizontal="center"/>
    </xf>
    <xf numFmtId="0" fontId="16" fillId="8" borderId="1" xfId="0" applyFont="1" applyFill="1" applyBorder="1" applyAlignment="1">
      <alignment horizontal="center"/>
    </xf>
    <xf numFmtId="0" fontId="16" fillId="8" borderId="2" xfId="0" applyFont="1" applyFill="1" applyBorder="1" applyAlignment="1">
      <alignment horizontal="center"/>
    </xf>
    <xf numFmtId="0" fontId="7" fillId="3" borderId="6" xfId="1" applyFont="1" applyFill="1" applyBorder="1" applyAlignment="1">
      <alignment horizontal="right" vertical="center" wrapText="1"/>
    </xf>
    <xf numFmtId="0" fontId="7" fillId="2" borderId="6" xfId="1" applyFont="1" applyFill="1" applyBorder="1" applyAlignment="1">
      <alignment horizontal="right" vertical="center" wrapText="1"/>
    </xf>
    <xf numFmtId="0" fontId="7" fillId="3" borderId="3" xfId="1" applyFont="1" applyFill="1" applyBorder="1" applyAlignment="1">
      <alignment horizontal="right" vertical="center" wrapText="1"/>
    </xf>
    <xf numFmtId="0" fontId="7" fillId="3" borderId="10" xfId="1" applyFont="1" applyFill="1" applyBorder="1" applyAlignment="1">
      <alignment horizontal="right" vertical="center" wrapText="1"/>
    </xf>
    <xf numFmtId="0" fontId="7" fillId="3" borderId="11" xfId="1" applyFont="1" applyFill="1" applyBorder="1" applyAlignment="1">
      <alignment horizontal="right" vertical="center" wrapText="1"/>
    </xf>
    <xf numFmtId="0" fontId="15" fillId="7" borderId="6" xfId="1" applyFont="1" applyFill="1" applyBorder="1" applyAlignment="1">
      <alignment horizontal="right" vertical="center"/>
    </xf>
    <xf numFmtId="0" fontId="13" fillId="5" borderId="3" xfId="1" applyFont="1" applyFill="1" applyBorder="1" applyAlignment="1">
      <alignment horizontal="center" vertical="center"/>
    </xf>
    <xf numFmtId="0" fontId="13" fillId="5" borderId="10" xfId="1" applyFont="1" applyFill="1" applyBorder="1" applyAlignment="1">
      <alignment horizontal="center" vertical="center"/>
    </xf>
    <xf numFmtId="0" fontId="13" fillId="5" borderId="11" xfId="1" applyFont="1" applyFill="1" applyBorder="1" applyAlignment="1">
      <alignment horizontal="center" vertical="center"/>
    </xf>
    <xf numFmtId="0" fontId="4" fillId="0" borderId="7" xfId="1" applyFont="1" applyBorder="1" applyAlignment="1">
      <alignment horizontal="center" vertical="center"/>
    </xf>
    <xf numFmtId="0" fontId="4" fillId="0" borderId="9" xfId="1" applyFont="1" applyBorder="1" applyAlignment="1">
      <alignment horizontal="center" vertical="center"/>
    </xf>
    <xf numFmtId="166" fontId="4" fillId="0" borderId="7" xfId="1" applyNumberFormat="1" applyFont="1" applyBorder="1" applyAlignment="1">
      <alignment horizontal="center" vertical="center"/>
    </xf>
    <xf numFmtId="166" fontId="4" fillId="0" borderId="9" xfId="1" applyNumberFormat="1" applyFont="1" applyBorder="1" applyAlignment="1">
      <alignment horizontal="center" vertical="center"/>
    </xf>
    <xf numFmtId="166" fontId="4" fillId="4" borderId="7" xfId="1" applyNumberFormat="1" applyFont="1" applyFill="1" applyBorder="1" applyAlignment="1" applyProtection="1">
      <alignment horizontal="center" vertical="center"/>
      <protection locked="0"/>
    </xf>
    <xf numFmtId="166" fontId="4" fillId="4" borderId="9" xfId="1" applyNumberFormat="1" applyFont="1" applyFill="1" applyBorder="1" applyAlignment="1" applyProtection="1">
      <alignment horizontal="center" vertical="center"/>
      <protection locked="0"/>
    </xf>
    <xf numFmtId="166" fontId="4" fillId="6" borderId="7" xfId="1" quotePrefix="1" applyNumberFormat="1" applyFont="1" applyFill="1" applyBorder="1" applyAlignment="1">
      <alignment horizontal="center" vertical="center" wrapText="1"/>
    </xf>
    <xf numFmtId="166" fontId="4" fillId="6" borderId="9" xfId="1" quotePrefix="1" applyNumberFormat="1" applyFont="1" applyFill="1" applyBorder="1" applyAlignment="1">
      <alignment horizontal="center" vertical="center" wrapText="1"/>
    </xf>
    <xf numFmtId="0" fontId="3" fillId="0" borderId="6" xfId="1" quotePrefix="1" applyFont="1" applyBorder="1" applyAlignment="1">
      <alignment horizontal="center" vertical="center"/>
    </xf>
    <xf numFmtId="0" fontId="3" fillId="0" borderId="6" xfId="1" applyFont="1" applyBorder="1" applyAlignment="1">
      <alignment horizontal="center" vertical="center"/>
    </xf>
    <xf numFmtId="0" fontId="3" fillId="0" borderId="8" xfId="1" applyFont="1" applyBorder="1" applyAlignment="1">
      <alignment horizontal="right" vertical="center" wrapText="1"/>
    </xf>
    <xf numFmtId="0" fontId="3" fillId="0" borderId="0" xfId="1" applyFont="1" applyAlignment="1">
      <alignment horizontal="right" vertical="center" wrapText="1"/>
    </xf>
    <xf numFmtId="0" fontId="3" fillId="0" borderId="12" xfId="1" applyFont="1" applyBorder="1" applyAlignment="1">
      <alignment horizontal="right" vertical="center" wrapText="1"/>
    </xf>
    <xf numFmtId="0" fontId="3" fillId="0" borderId="0" xfId="1" applyFont="1" applyAlignment="1">
      <alignment horizontal="left" vertical="center" wrapText="1"/>
    </xf>
    <xf numFmtId="0" fontId="16" fillId="2" borderId="4" xfId="0" applyFont="1" applyFill="1" applyBorder="1" applyAlignment="1">
      <alignment horizontal="center"/>
    </xf>
    <xf numFmtId="0" fontId="16" fillId="2" borderId="1" xfId="0" applyFont="1" applyFill="1" applyBorder="1" applyAlignment="1">
      <alignment horizontal="center"/>
    </xf>
    <xf numFmtId="0" fontId="16" fillId="2" borderId="2" xfId="0" applyFont="1" applyFill="1" applyBorder="1" applyAlignment="1">
      <alignment horizontal="center"/>
    </xf>
    <xf numFmtId="0" fontId="13" fillId="5" borderId="13" xfId="1" applyFont="1" applyFill="1" applyBorder="1" applyAlignment="1">
      <alignment horizontal="center" vertical="center"/>
    </xf>
    <xf numFmtId="0" fontId="13" fillId="5" borderId="14" xfId="1" applyFont="1" applyFill="1" applyBorder="1" applyAlignment="1">
      <alignment horizontal="center" vertical="center"/>
    </xf>
    <xf numFmtId="0" fontId="13" fillId="5" borderId="15" xfId="1" applyFont="1" applyFill="1" applyBorder="1" applyAlignment="1">
      <alignment horizontal="center" vertical="center"/>
    </xf>
  </cellXfs>
  <cellStyles count="2">
    <cellStyle name="Normal" xfId="0" builtinId="0"/>
    <cellStyle name="Normal 2" xfId="1" xr:uid="{D6CE4A70-B2B8-465E-A662-2B93AEFF2D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34D06-F8E1-41DB-9B93-D24339488296}">
  <dimension ref="B2:H59"/>
  <sheetViews>
    <sheetView showGridLines="0" tabSelected="1" topLeftCell="A8" zoomScale="55" zoomScaleNormal="55" workbookViewId="0">
      <selection activeCell="M25" sqref="M25"/>
    </sheetView>
  </sheetViews>
  <sheetFormatPr baseColWidth="10" defaultRowHeight="16.2" x14ac:dyDescent="0.35"/>
  <cols>
    <col min="1" max="1" width="5.109375" customWidth="1"/>
    <col min="2" max="2" width="104.6640625" style="1" customWidth="1"/>
    <col min="3" max="4" width="23.6640625" style="1" customWidth="1"/>
    <col min="5" max="5" width="23.6640625" style="17" customWidth="1"/>
    <col min="6" max="6" width="23.6640625" style="1" customWidth="1"/>
    <col min="7" max="7" width="23.6640625" style="17" customWidth="1"/>
    <col min="8" max="8" width="11.5546875" style="1"/>
  </cols>
  <sheetData>
    <row r="2" spans="2:8" ht="16.8" thickBot="1" x14ac:dyDescent="0.4"/>
    <row r="3" spans="2:8" ht="27" thickBot="1" x14ac:dyDescent="0.6">
      <c r="B3" s="71" t="s">
        <v>7</v>
      </c>
      <c r="C3" s="72"/>
      <c r="D3" s="72"/>
      <c r="E3" s="72"/>
      <c r="F3" s="72"/>
      <c r="G3" s="73"/>
    </row>
    <row r="4" spans="2:8" ht="16.8" thickBot="1" x14ac:dyDescent="0.4"/>
    <row r="5" spans="2:8" ht="27" thickBot="1" x14ac:dyDescent="0.6">
      <c r="B5" s="45" t="s">
        <v>40</v>
      </c>
      <c r="C5" s="46"/>
      <c r="D5" s="46"/>
      <c r="E5" s="46"/>
      <c r="F5" s="46"/>
      <c r="G5" s="47"/>
    </row>
    <row r="6" spans="2:8" ht="16.8" thickBot="1" x14ac:dyDescent="0.4"/>
    <row r="7" spans="2:8" ht="24.6" x14ac:dyDescent="0.35">
      <c r="B7" s="74" t="s">
        <v>8</v>
      </c>
      <c r="C7" s="75"/>
      <c r="D7" s="75"/>
      <c r="E7" s="75"/>
      <c r="F7" s="75"/>
      <c r="G7" s="76"/>
    </row>
    <row r="8" spans="2:8" ht="59.4" customHeight="1" x14ac:dyDescent="0.4">
      <c r="B8" s="2"/>
      <c r="C8" s="16" t="s">
        <v>0</v>
      </c>
      <c r="D8" s="16" t="s">
        <v>10</v>
      </c>
      <c r="E8" s="16" t="s">
        <v>12</v>
      </c>
      <c r="F8" s="16" t="s">
        <v>13</v>
      </c>
      <c r="G8" s="16" t="s">
        <v>15</v>
      </c>
    </row>
    <row r="9" spans="2:8" ht="18" customHeight="1" x14ac:dyDescent="0.3">
      <c r="B9" s="14" t="s">
        <v>28</v>
      </c>
      <c r="C9" s="3">
        <v>105</v>
      </c>
      <c r="D9" s="40">
        <v>2</v>
      </c>
      <c r="E9" s="41"/>
      <c r="F9" s="42">
        <f>C9*E9</f>
        <v>0</v>
      </c>
      <c r="G9" s="42">
        <f>F9*12</f>
        <v>0</v>
      </c>
      <c r="H9"/>
    </row>
    <row r="10" spans="2:8" ht="18" x14ac:dyDescent="0.3">
      <c r="B10" s="14" t="s">
        <v>29</v>
      </c>
      <c r="C10" s="3">
        <v>54</v>
      </c>
      <c r="D10" s="40">
        <v>7</v>
      </c>
      <c r="E10" s="41"/>
      <c r="F10" s="42">
        <f>C10*E10</f>
        <v>0</v>
      </c>
      <c r="G10" s="42">
        <f>F10*12</f>
        <v>0</v>
      </c>
      <c r="H10"/>
    </row>
    <row r="11" spans="2:8" ht="18" x14ac:dyDescent="0.3">
      <c r="B11" s="14" t="s">
        <v>46</v>
      </c>
      <c r="C11" s="3">
        <v>527</v>
      </c>
      <c r="D11" s="40">
        <v>16</v>
      </c>
      <c r="E11" s="41"/>
      <c r="F11" s="42">
        <f>C11*E11</f>
        <v>0</v>
      </c>
      <c r="G11" s="42">
        <f>F11*12</f>
        <v>0</v>
      </c>
      <c r="H11"/>
    </row>
    <row r="12" spans="2:8" ht="18" x14ac:dyDescent="0.3">
      <c r="B12" s="14" t="s">
        <v>45</v>
      </c>
      <c r="C12" s="3">
        <v>40</v>
      </c>
      <c r="D12" s="40">
        <v>25</v>
      </c>
      <c r="E12" s="41"/>
      <c r="F12" s="42">
        <f>C12*E12</f>
        <v>0</v>
      </c>
      <c r="G12" s="42">
        <f>F12*12</f>
        <v>0</v>
      </c>
      <c r="H12"/>
    </row>
    <row r="13" spans="2:8" ht="24.6" x14ac:dyDescent="0.3">
      <c r="B13" s="54" t="s">
        <v>11</v>
      </c>
      <c r="C13" s="55"/>
      <c r="D13" s="55"/>
      <c r="E13" s="55"/>
      <c r="F13" s="55"/>
      <c r="G13" s="56"/>
      <c r="H13"/>
    </row>
    <row r="14" spans="2:8" ht="42.6" customHeight="1" x14ac:dyDescent="0.3">
      <c r="B14" s="33" t="s">
        <v>39</v>
      </c>
      <c r="C14" s="3">
        <v>1</v>
      </c>
      <c r="D14" s="40">
        <v>1800</v>
      </c>
      <c r="E14" s="41"/>
      <c r="F14" s="42">
        <f>C14*E14</f>
        <v>0</v>
      </c>
      <c r="G14" s="42">
        <f>F14*12</f>
        <v>0</v>
      </c>
      <c r="H14"/>
    </row>
    <row r="15" spans="2:8" ht="18" x14ac:dyDescent="0.4">
      <c r="B15" s="2"/>
      <c r="C15" s="2"/>
      <c r="D15" s="2"/>
      <c r="E15" s="21"/>
      <c r="F15" s="2"/>
      <c r="G15" s="21"/>
    </row>
    <row r="16" spans="2:8" ht="18" x14ac:dyDescent="0.35">
      <c r="B16" s="67" t="s">
        <v>20</v>
      </c>
      <c r="C16" s="68"/>
      <c r="D16" s="68"/>
      <c r="E16" s="68"/>
      <c r="F16" s="69"/>
      <c r="G16" s="44">
        <f>+G10+G12+G14+G9+G11</f>
        <v>0</v>
      </c>
    </row>
    <row r="17" spans="2:8" ht="18" x14ac:dyDescent="0.4">
      <c r="B17" s="2"/>
      <c r="C17" s="2"/>
      <c r="D17" s="2"/>
      <c r="E17" s="21"/>
      <c r="F17" s="2"/>
      <c r="G17" s="21"/>
    </row>
    <row r="18" spans="2:8" s="19" customFormat="1" ht="30.6" customHeight="1" x14ac:dyDescent="0.3">
      <c r="B18" s="49" t="s">
        <v>14</v>
      </c>
      <c r="C18" s="49"/>
      <c r="D18" s="49"/>
      <c r="E18" s="49"/>
      <c r="F18" s="49"/>
      <c r="G18" s="43">
        <f>G16*2</f>
        <v>0</v>
      </c>
      <c r="H18" s="18"/>
    </row>
    <row r="19" spans="2:8" ht="18" x14ac:dyDescent="0.4">
      <c r="B19" s="2"/>
      <c r="C19" s="2"/>
      <c r="D19" s="2"/>
      <c r="E19" s="21"/>
      <c r="F19" s="2"/>
      <c r="G19" s="21"/>
    </row>
    <row r="20" spans="2:8" ht="18" x14ac:dyDescent="0.4">
      <c r="B20" s="5"/>
      <c r="C20" s="2"/>
      <c r="D20" s="2"/>
      <c r="E20" s="21"/>
      <c r="F20" s="2"/>
      <c r="G20" s="21"/>
    </row>
    <row r="21" spans="2:8" ht="18" x14ac:dyDescent="0.35">
      <c r="B21" s="7"/>
      <c r="C21" s="8"/>
      <c r="D21" s="9"/>
      <c r="E21" s="10"/>
      <c r="F21" s="10"/>
      <c r="G21" s="9"/>
    </row>
    <row r="22" spans="2:8" ht="24.6" x14ac:dyDescent="0.35">
      <c r="B22" s="54" t="s">
        <v>16</v>
      </c>
      <c r="C22" s="55"/>
      <c r="D22" s="55"/>
      <c r="E22" s="55"/>
      <c r="F22" s="55"/>
      <c r="G22" s="56"/>
      <c r="H22" s="4"/>
    </row>
    <row r="23" spans="2:8" ht="54.6" thickBot="1" x14ac:dyDescent="0.4">
      <c r="B23" s="11"/>
      <c r="C23" s="16" t="s">
        <v>19</v>
      </c>
      <c r="D23" s="16" t="s">
        <v>18</v>
      </c>
      <c r="E23" s="16" t="s">
        <v>17</v>
      </c>
      <c r="F23" s="16" t="s">
        <v>2</v>
      </c>
      <c r="G23" s="16" t="s">
        <v>15</v>
      </c>
    </row>
    <row r="24" spans="2:8" ht="36" x14ac:dyDescent="0.3">
      <c r="B24" s="15" t="s">
        <v>9</v>
      </c>
      <c r="C24" s="39">
        <v>1391</v>
      </c>
      <c r="D24" s="39">
        <v>1499.93</v>
      </c>
      <c r="E24" s="65" t="s">
        <v>1</v>
      </c>
      <c r="F24" s="66"/>
      <c r="G24" s="66"/>
      <c r="H24" s="20"/>
    </row>
    <row r="25" spans="2:8" ht="36" x14ac:dyDescent="0.35">
      <c r="B25" s="15" t="s">
        <v>30</v>
      </c>
      <c r="C25" s="39">
        <v>14024</v>
      </c>
      <c r="D25" s="39">
        <v>19131</v>
      </c>
      <c r="E25" s="40">
        <v>0.05</v>
      </c>
      <c r="F25" s="34"/>
      <c r="G25" s="42">
        <f>D25*F25</f>
        <v>0</v>
      </c>
    </row>
    <row r="26" spans="2:8" ht="18" x14ac:dyDescent="0.35">
      <c r="B26" s="7"/>
      <c r="C26" s="8"/>
      <c r="D26" s="9"/>
      <c r="E26" s="10"/>
      <c r="F26" s="10"/>
      <c r="G26" s="9"/>
    </row>
    <row r="27" spans="2:8" ht="18" customHeight="1" x14ac:dyDescent="0.35">
      <c r="B27" s="67" t="s">
        <v>21</v>
      </c>
      <c r="C27" s="68"/>
      <c r="D27" s="68"/>
      <c r="E27" s="68"/>
      <c r="F27" s="69"/>
      <c r="G27" s="42">
        <f>+G25</f>
        <v>0</v>
      </c>
    </row>
    <row r="28" spans="2:8" x14ac:dyDescent="0.35">
      <c r="B28" s="12"/>
      <c r="C28" s="12"/>
      <c r="D28" s="12"/>
      <c r="E28" s="23"/>
      <c r="F28" s="6"/>
      <c r="G28" s="22"/>
    </row>
    <row r="29" spans="2:8" ht="40.950000000000003" customHeight="1" x14ac:dyDescent="0.35">
      <c r="B29" s="49" t="s">
        <v>26</v>
      </c>
      <c r="C29" s="49"/>
      <c r="D29" s="49"/>
      <c r="E29" s="49"/>
      <c r="F29" s="49"/>
      <c r="G29" s="43">
        <f>G27*2</f>
        <v>0</v>
      </c>
    </row>
    <row r="30" spans="2:8" ht="18" x14ac:dyDescent="0.35">
      <c r="B30" s="70" t="s">
        <v>3</v>
      </c>
      <c r="C30" s="70"/>
      <c r="D30" s="70"/>
      <c r="E30" s="70"/>
      <c r="F30" s="70"/>
      <c r="G30" s="70"/>
    </row>
    <row r="33" spans="2:7" ht="18" x14ac:dyDescent="0.35">
      <c r="B33" s="6"/>
      <c r="C33" s="6"/>
      <c r="D33" s="6"/>
      <c r="E33" s="22"/>
      <c r="F33" s="6"/>
      <c r="G33" s="9"/>
    </row>
    <row r="34" spans="2:7" ht="21.6" x14ac:dyDescent="0.5">
      <c r="B34" s="13"/>
      <c r="C34" s="8"/>
      <c r="D34" s="28"/>
      <c r="E34" s="10"/>
      <c r="F34" s="10"/>
      <c r="G34" s="9"/>
    </row>
    <row r="35" spans="2:7" ht="24.6" x14ac:dyDescent="0.35">
      <c r="B35" s="54" t="s">
        <v>31</v>
      </c>
      <c r="C35" s="55"/>
      <c r="D35" s="55"/>
      <c r="E35" s="55"/>
      <c r="F35" s="55"/>
      <c r="G35" s="22"/>
    </row>
    <row r="36" spans="2:7" ht="54" x14ac:dyDescent="0.35">
      <c r="B36" s="12"/>
      <c r="C36" s="16" t="s">
        <v>0</v>
      </c>
      <c r="D36" s="16" t="s">
        <v>22</v>
      </c>
      <c r="E36" s="16" t="s">
        <v>23</v>
      </c>
      <c r="F36" s="16" t="s">
        <v>24</v>
      </c>
      <c r="G36" s="22"/>
    </row>
    <row r="37" spans="2:7" ht="18" x14ac:dyDescent="0.35">
      <c r="B37" s="12"/>
      <c r="C37" s="29"/>
      <c r="D37" s="29"/>
      <c r="E37" s="29"/>
      <c r="F37" s="29"/>
      <c r="G37" s="22"/>
    </row>
    <row r="38" spans="2:7" ht="18" x14ac:dyDescent="0.35">
      <c r="B38" s="24" t="s">
        <v>32</v>
      </c>
      <c r="C38" s="57">
        <v>10</v>
      </c>
      <c r="D38" s="59">
        <v>1295</v>
      </c>
      <c r="E38" s="61"/>
      <c r="F38" s="63">
        <f>C38*E38</f>
        <v>0</v>
      </c>
      <c r="G38" s="22"/>
    </row>
    <row r="39" spans="2:7" ht="36" x14ac:dyDescent="0.35">
      <c r="B39" s="15" t="s">
        <v>35</v>
      </c>
      <c r="C39" s="58">
        <v>10</v>
      </c>
      <c r="D39" s="60"/>
      <c r="E39" s="62"/>
      <c r="F39" s="64"/>
      <c r="G39" s="22"/>
    </row>
    <row r="40" spans="2:7" ht="18" x14ac:dyDescent="0.35">
      <c r="B40" s="24" t="s">
        <v>4</v>
      </c>
      <c r="C40" s="57">
        <v>40</v>
      </c>
      <c r="D40" s="59">
        <v>840</v>
      </c>
      <c r="E40" s="61"/>
      <c r="F40" s="63">
        <f>C40*E40</f>
        <v>0</v>
      </c>
      <c r="G40" s="22"/>
    </row>
    <row r="41" spans="2:7" ht="36" x14ac:dyDescent="0.35">
      <c r="B41" s="15" t="s">
        <v>36</v>
      </c>
      <c r="C41" s="58"/>
      <c r="D41" s="60"/>
      <c r="E41" s="62"/>
      <c r="F41" s="64"/>
      <c r="G41" s="22"/>
    </row>
    <row r="42" spans="2:7" ht="18" x14ac:dyDescent="0.35">
      <c r="B42" s="24" t="s">
        <v>5</v>
      </c>
      <c r="C42" s="57">
        <v>520</v>
      </c>
      <c r="D42" s="59">
        <v>438</v>
      </c>
      <c r="E42" s="61"/>
      <c r="F42" s="63">
        <f t="shared" ref="F42" si="0">C42*E42</f>
        <v>0</v>
      </c>
      <c r="G42" s="22"/>
    </row>
    <row r="43" spans="2:7" ht="54" x14ac:dyDescent="0.35">
      <c r="B43" s="15" t="s">
        <v>37</v>
      </c>
      <c r="C43" s="58"/>
      <c r="D43" s="60"/>
      <c r="E43" s="62"/>
      <c r="F43" s="64"/>
      <c r="G43" s="22"/>
    </row>
    <row r="44" spans="2:7" ht="18" x14ac:dyDescent="0.35">
      <c r="B44" s="24" t="s">
        <v>6</v>
      </c>
      <c r="C44" s="57">
        <v>100</v>
      </c>
      <c r="D44" s="59">
        <v>217</v>
      </c>
      <c r="E44" s="61"/>
      <c r="F44" s="63">
        <f t="shared" ref="F44" si="1">C44*E44</f>
        <v>0</v>
      </c>
      <c r="G44" s="22"/>
    </row>
    <row r="45" spans="2:7" ht="54" x14ac:dyDescent="0.35">
      <c r="B45" s="15" t="s">
        <v>38</v>
      </c>
      <c r="C45" s="58"/>
      <c r="D45" s="60"/>
      <c r="E45" s="62"/>
      <c r="F45" s="64"/>
      <c r="G45" s="22"/>
    </row>
    <row r="46" spans="2:7" ht="21.6" x14ac:dyDescent="0.35">
      <c r="B46" s="49" t="s">
        <v>27</v>
      </c>
      <c r="C46" s="49"/>
      <c r="D46" s="49"/>
      <c r="E46" s="49"/>
      <c r="F46" s="25">
        <f>+F40+F42+F44+F38</f>
        <v>0</v>
      </c>
      <c r="G46" s="22"/>
    </row>
    <row r="47" spans="2:7" ht="16.8" thickBot="1" x14ac:dyDescent="0.4"/>
    <row r="48" spans="2:7" ht="27" thickBot="1" x14ac:dyDescent="0.6">
      <c r="B48" s="45" t="s">
        <v>41</v>
      </c>
      <c r="C48" s="46"/>
      <c r="D48" s="46"/>
      <c r="E48" s="46"/>
      <c r="F48" s="46"/>
      <c r="G48" s="47"/>
    </row>
    <row r="49" spans="2:8" ht="59.4" customHeight="1" x14ac:dyDescent="0.4">
      <c r="B49" s="2"/>
      <c r="C49" s="16" t="s">
        <v>0</v>
      </c>
      <c r="D49" s="16" t="s">
        <v>10</v>
      </c>
      <c r="E49" s="16" t="s">
        <v>12</v>
      </c>
      <c r="F49" s="16" t="s">
        <v>13</v>
      </c>
      <c r="G49" s="16" t="s">
        <v>15</v>
      </c>
    </row>
    <row r="50" spans="2:8" ht="42.6" customHeight="1" x14ac:dyDescent="0.3">
      <c r="B50" s="33" t="s">
        <v>42</v>
      </c>
      <c r="C50" s="3">
        <v>1</v>
      </c>
      <c r="D50" s="40">
        <v>180</v>
      </c>
      <c r="E50" s="41"/>
      <c r="F50" s="42">
        <f>C50*E50</f>
        <v>0</v>
      </c>
      <c r="G50" s="42">
        <f>F50*12</f>
        <v>0</v>
      </c>
      <c r="H50"/>
    </row>
    <row r="51" spans="2:8" ht="15" customHeight="1" x14ac:dyDescent="0.3">
      <c r="B51" s="35"/>
      <c r="C51" s="21"/>
      <c r="D51" s="36"/>
      <c r="E51" s="37"/>
      <c r="F51" s="38"/>
      <c r="G51" s="38"/>
      <c r="H51"/>
    </row>
    <row r="52" spans="2:8" ht="15.6" customHeight="1" x14ac:dyDescent="0.3">
      <c r="B52" s="49" t="s">
        <v>44</v>
      </c>
      <c r="C52" s="49"/>
      <c r="D52" s="49"/>
      <c r="E52" s="49"/>
      <c r="F52" s="49"/>
      <c r="G52" s="43">
        <f>G50*2</f>
        <v>0</v>
      </c>
      <c r="H52"/>
    </row>
    <row r="53" spans="2:8" ht="15.6" x14ac:dyDescent="0.35">
      <c r="B53" s="6"/>
      <c r="C53" s="6"/>
      <c r="D53" s="6"/>
      <c r="E53" s="22"/>
      <c r="F53" s="6"/>
      <c r="G53" s="22"/>
      <c r="H53"/>
    </row>
    <row r="54" spans="2:8" ht="27" customHeight="1" x14ac:dyDescent="0.35">
      <c r="B54" s="50" t="s">
        <v>14</v>
      </c>
      <c r="C54" s="51"/>
      <c r="D54" s="51"/>
      <c r="E54" s="51"/>
      <c r="F54" s="52"/>
      <c r="G54" s="27">
        <f>+G18</f>
        <v>0</v>
      </c>
    </row>
    <row r="55" spans="2:8" ht="25.95" customHeight="1" x14ac:dyDescent="0.35">
      <c r="B55" s="48" t="s">
        <v>26</v>
      </c>
      <c r="C55" s="48"/>
      <c r="D55" s="48"/>
      <c r="E55" s="48"/>
      <c r="F55" s="48"/>
      <c r="G55" s="27">
        <f>+G29</f>
        <v>0</v>
      </c>
    </row>
    <row r="56" spans="2:8" ht="28.95" customHeight="1" x14ac:dyDescent="0.35">
      <c r="B56" s="48" t="s">
        <v>27</v>
      </c>
      <c r="C56" s="48"/>
      <c r="D56" s="48"/>
      <c r="E56" s="48"/>
      <c r="F56" s="48"/>
      <c r="G56" s="27">
        <f>+F46</f>
        <v>0</v>
      </c>
    </row>
    <row r="57" spans="2:8" ht="28.95" customHeight="1" x14ac:dyDescent="0.35">
      <c r="B57" s="48" t="s">
        <v>43</v>
      </c>
      <c r="C57" s="48"/>
      <c r="D57" s="48"/>
      <c r="E57" s="48"/>
      <c r="F57" s="48"/>
      <c r="G57" s="27">
        <f>+G52</f>
        <v>0</v>
      </c>
    </row>
    <row r="59" spans="2:8" ht="26.4" x14ac:dyDescent="0.35">
      <c r="B59" s="6"/>
      <c r="C59" s="6"/>
      <c r="D59" s="53" t="s">
        <v>25</v>
      </c>
      <c r="E59" s="53"/>
      <c r="F59" s="53"/>
      <c r="G59" s="26">
        <f>+G54+G55+G56+G57</f>
        <v>0</v>
      </c>
    </row>
  </sheetData>
  <sheetProtection algorithmName="SHA-512" hashValue="JKZeyFTRqXS/ICwMB51usCYSrQkhNxzgOxeXAfEgreE/p6078+3QgFib3+xIDu5rvD9U8gEakApqoolCVWRgEg==" saltValue="6I3cgwUJAEcL9heXQn9slQ==" spinCount="100000" sheet="1" objects="1" scenarios="1"/>
  <mergeCells count="36">
    <mergeCell ref="C40:C41"/>
    <mergeCell ref="B35:F35"/>
    <mergeCell ref="B3:G3"/>
    <mergeCell ref="B18:F18"/>
    <mergeCell ref="B16:F16"/>
    <mergeCell ref="B7:G7"/>
    <mergeCell ref="B13:G13"/>
    <mergeCell ref="B5:G5"/>
    <mergeCell ref="D38:D39"/>
    <mergeCell ref="E38:E39"/>
    <mergeCell ref="F38:F39"/>
    <mergeCell ref="F40:F41"/>
    <mergeCell ref="E40:E41"/>
    <mergeCell ref="D40:D41"/>
    <mergeCell ref="D59:F59"/>
    <mergeCell ref="B22:G22"/>
    <mergeCell ref="B46:E46"/>
    <mergeCell ref="C42:C43"/>
    <mergeCell ref="D42:D43"/>
    <mergeCell ref="E42:E43"/>
    <mergeCell ref="F42:F43"/>
    <mergeCell ref="C44:C45"/>
    <mergeCell ref="D44:D45"/>
    <mergeCell ref="E44:E45"/>
    <mergeCell ref="F44:F45"/>
    <mergeCell ref="E24:G24"/>
    <mergeCell ref="B27:F27"/>
    <mergeCell ref="B29:F29"/>
    <mergeCell ref="B30:G30"/>
    <mergeCell ref="C38:C39"/>
    <mergeCell ref="B48:G48"/>
    <mergeCell ref="B57:F57"/>
    <mergeCell ref="B52:F52"/>
    <mergeCell ref="B56:F56"/>
    <mergeCell ref="B55:F55"/>
    <mergeCell ref="B54:F54"/>
  </mergeCells>
  <pageMargins left="0.7" right="0.7" top="0.75" bottom="0.75" header="0.3" footer="0.3"/>
  <customProperties>
    <customPr name="EpmWorksheetKeyString_GUID"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CED70-1A7F-4423-A26A-DC2FFC6F4AA3}">
  <sheetPr>
    <tabColor rgb="FFFFFF00"/>
  </sheetPr>
  <dimension ref="C5:C30"/>
  <sheetViews>
    <sheetView showGridLines="0" workbookViewId="0">
      <selection activeCell="C7" sqref="C7"/>
    </sheetView>
  </sheetViews>
  <sheetFormatPr baseColWidth="10" defaultRowHeight="14.4" x14ac:dyDescent="0.3"/>
  <cols>
    <col min="3" max="3" width="159.77734375" customWidth="1"/>
  </cols>
  <sheetData>
    <row r="5" spans="3:3" ht="35.4" x14ac:dyDescent="0.3">
      <c r="C5" s="32" t="s">
        <v>33</v>
      </c>
    </row>
    <row r="6" spans="3:3" ht="50.4" customHeight="1" x14ac:dyDescent="0.3">
      <c r="C6" s="30"/>
    </row>
    <row r="7" spans="3:3" ht="212.4" x14ac:dyDescent="0.3">
      <c r="C7" s="31" t="s">
        <v>34</v>
      </c>
    </row>
    <row r="30" spans="3:3" x14ac:dyDescent="0.3">
      <c r="C30" t="s">
        <v>47</v>
      </c>
    </row>
  </sheetData>
  <sheetProtection algorithmName="SHA-512" hashValue="U0S+Z3i5p4+g8/BhJfqRv6Eewhja2t9Nw8KIf83GNVBoyt20rtxSq637shpo9E3zAG04MWY6ndH0rjQ6RmkbJQ==" saltValue="Z0cgf6xH5VutWLz+CyJcvQ==" spinCount="100000" sheet="1" objects="1" scenarios="1"/>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CEFCD3984AAC45BD235FBF3E3D24B5" ma:contentTypeVersion="16" ma:contentTypeDescription="Crear nuevo documento." ma:contentTypeScope="" ma:versionID="4b61766fa59c757442b003e064fbf64b">
  <xsd:schema xmlns:xsd="http://www.w3.org/2001/XMLSchema" xmlns:xs="http://www.w3.org/2001/XMLSchema" xmlns:p="http://schemas.microsoft.com/office/2006/metadata/properties" xmlns:ns2="238e5dc6-e585-4424-a9b0-c3f205d99c3e" xmlns:ns3="837b1abb-1608-4802-b90a-0d9b663b0911" targetNamespace="http://schemas.microsoft.com/office/2006/metadata/properties" ma:root="true" ma:fieldsID="03f546f8132c4ce748a77bc4393cbf13" ns2:_="" ns3:_="">
    <xsd:import namespace="238e5dc6-e585-4424-a9b0-c3f205d99c3e"/>
    <xsd:import namespace="837b1abb-1608-4802-b90a-0d9b663b091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8e5dc6-e585-4424-a9b0-c3f205d99c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4cd2a49-b5a8-412e-98fe-e75ac3d8a647"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7b1abb-1608-4802-b90a-0d9b663b0911"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897dc28-660a-4fea-9e44-d48515d47f1e}" ma:internalName="TaxCatchAll" ma:showField="CatchAllData" ma:web="837b1abb-1608-4802-b90a-0d9b663b0911">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E95BDD-612A-4376-AA74-238F75CCFB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8e5dc6-e585-4424-a9b0-c3f205d99c3e"/>
    <ds:schemaRef ds:uri="837b1abb-1608-4802-b90a-0d9b663b09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BF99A9-1918-4456-8995-CDDE94BD301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de Oferta ECO_Exp 24_063</vt:lpstr>
      <vt:lpstr>NOTA ACLATORIA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Marcelo López</dc:creator>
  <cp:lastModifiedBy>Amy Ticas</cp:lastModifiedBy>
  <dcterms:created xsi:type="dcterms:W3CDTF">2024-03-06T14:50:29Z</dcterms:created>
  <dcterms:modified xsi:type="dcterms:W3CDTF">2024-05-27T10:17:16Z</dcterms:modified>
</cp:coreProperties>
</file>