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88 Mobiliario BBJJ\4.Perfil del Contratante y Anuncio\"/>
    </mc:Choice>
  </mc:AlternateContent>
  <xr:revisionPtr revIDLastSave="0" documentId="13_ncr:1_{552401F0-D826-44D6-BE51-DA3788DDCFFE}" xr6:coauthVersionLast="47" xr6:coauthVersionMax="47" xr10:uidLastSave="{00000000-0000-0000-0000-000000000000}"/>
  <bookViews>
    <workbookView xWindow="-8100" yWindow="-14510" windowWidth="34620" windowHeight="13900" tabRatio="477" xr2:uid="{99155E67-80C1-499C-B480-112BDBA67B5D}"/>
  </bookViews>
  <sheets>
    <sheet name="LOTE 2_24 088" sheetId="3" r:id="rId1"/>
  </sheets>
  <definedNames>
    <definedName name="_xlnm._FilterDatabase" localSheetId="0" hidden="1">'LOTE 2_24 088'!$B$9:$Z$65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3" l="1"/>
  <c r="W43" i="3" l="1"/>
  <c r="D18" i="3" l="1"/>
  <c r="D23" i="3"/>
  <c r="D24" i="3"/>
  <c r="D25" i="3"/>
  <c r="D36" i="3"/>
  <c r="D37" i="3"/>
  <c r="D38" i="3"/>
  <c r="D39" i="3"/>
  <c r="D40" i="3"/>
  <c r="D42" i="3"/>
  <c r="D43" i="3"/>
  <c r="D44" i="3"/>
  <c r="D45" i="3"/>
  <c r="D49" i="3"/>
  <c r="D46" i="3"/>
  <c r="D41" i="3"/>
  <c r="D34" i="3"/>
  <c r="D30" i="3"/>
  <c r="D27" i="3"/>
  <c r="D22" i="3"/>
  <c r="D21" i="3"/>
  <c r="D20" i="3"/>
  <c r="AF49" i="3"/>
  <c r="AC48" i="3"/>
  <c r="D48" i="3"/>
  <c r="AF47" i="3"/>
  <c r="Z47" i="3"/>
  <c r="D47" i="3"/>
  <c r="AF46" i="3"/>
  <c r="AC46" i="3"/>
  <c r="Z46" i="3"/>
  <c r="AC45" i="3"/>
  <c r="Z45" i="3"/>
  <c r="AF44" i="3"/>
  <c r="AC44" i="3"/>
  <c r="Z44" i="3"/>
  <c r="Q44" i="3"/>
  <c r="AF43" i="3"/>
  <c r="AC43" i="3"/>
  <c r="Z43" i="3"/>
  <c r="Z42" i="3"/>
  <c r="AC41" i="3"/>
  <c r="Z41" i="3"/>
  <c r="AC40" i="3"/>
  <c r="Z40" i="3"/>
  <c r="Q40" i="3"/>
  <c r="AF39" i="3"/>
  <c r="AC39" i="3"/>
  <c r="Z39" i="3"/>
  <c r="W39" i="3"/>
  <c r="T39" i="3"/>
  <c r="Q39" i="3"/>
  <c r="N39" i="3"/>
  <c r="K39" i="3"/>
  <c r="H39" i="3"/>
  <c r="AF38" i="3"/>
  <c r="AC38" i="3"/>
  <c r="Z38" i="3"/>
  <c r="W38" i="3"/>
  <c r="T38" i="3"/>
  <c r="Q38" i="3"/>
  <c r="N38" i="3"/>
  <c r="K38" i="3"/>
  <c r="H38" i="3"/>
  <c r="AF37" i="3"/>
  <c r="AC37" i="3"/>
  <c r="Z37" i="3"/>
  <c r="W37" i="3"/>
  <c r="T37" i="3"/>
  <c r="Q37" i="3"/>
  <c r="N37" i="3"/>
  <c r="K37" i="3"/>
  <c r="H37" i="3"/>
  <c r="AF36" i="3"/>
  <c r="W36" i="3"/>
  <c r="T36" i="3"/>
  <c r="Q36" i="3"/>
  <c r="N36" i="3"/>
  <c r="K36" i="3"/>
  <c r="H36" i="3"/>
  <c r="AF35" i="3"/>
  <c r="W35" i="3"/>
  <c r="T35" i="3"/>
  <c r="Q35" i="3"/>
  <c r="N35" i="3"/>
  <c r="K35" i="3"/>
  <c r="H35" i="3"/>
  <c r="D35" i="3"/>
  <c r="W34" i="3"/>
  <c r="T34" i="3"/>
  <c r="Q34" i="3"/>
  <c r="N34" i="3"/>
  <c r="K34" i="3"/>
  <c r="H34" i="3"/>
  <c r="W33" i="3"/>
  <c r="T33" i="3"/>
  <c r="Q33" i="3"/>
  <c r="N33" i="3"/>
  <c r="K33" i="3"/>
  <c r="H33" i="3"/>
  <c r="D33" i="3"/>
  <c r="W32" i="3"/>
  <c r="T32" i="3"/>
  <c r="Q32" i="3"/>
  <c r="N32" i="3"/>
  <c r="K32" i="3"/>
  <c r="H32" i="3"/>
  <c r="D32" i="3"/>
  <c r="AF31" i="3"/>
  <c r="W31" i="3"/>
  <c r="T31" i="3"/>
  <c r="Q31" i="3"/>
  <c r="N31" i="3"/>
  <c r="K31" i="3"/>
  <c r="H31" i="3"/>
  <c r="D31" i="3"/>
  <c r="AF30" i="3"/>
  <c r="AC30" i="3"/>
  <c r="Z30" i="3"/>
  <c r="T30" i="3"/>
  <c r="Q30" i="3"/>
  <c r="N30" i="3"/>
  <c r="K30" i="3"/>
  <c r="H30" i="3"/>
  <c r="AF29" i="3"/>
  <c r="AC29" i="3"/>
  <c r="Z29" i="3"/>
  <c r="W29" i="3"/>
  <c r="T29" i="3"/>
  <c r="Q29" i="3"/>
  <c r="N29" i="3"/>
  <c r="K29" i="3"/>
  <c r="H29" i="3"/>
  <c r="D29" i="3"/>
  <c r="W28" i="3"/>
  <c r="T28" i="3"/>
  <c r="Q28" i="3"/>
  <c r="N28" i="3"/>
  <c r="K28" i="3"/>
  <c r="H28" i="3"/>
  <c r="D28" i="3"/>
  <c r="AC27" i="3"/>
  <c r="Z27" i="3"/>
  <c r="T27" i="3"/>
  <c r="Q27" i="3"/>
  <c r="N27" i="3"/>
  <c r="K27" i="3"/>
  <c r="H27" i="3"/>
  <c r="W26" i="3"/>
  <c r="T26" i="3"/>
  <c r="Q26" i="3"/>
  <c r="N26" i="3"/>
  <c r="K26" i="3"/>
  <c r="H26" i="3"/>
  <c r="D26" i="3"/>
  <c r="AF25" i="3"/>
  <c r="AC25" i="3"/>
  <c r="Z25" i="3"/>
  <c r="W25" i="3"/>
  <c r="T25" i="3"/>
  <c r="Q25" i="3"/>
  <c r="N25" i="3"/>
  <c r="K25" i="3"/>
  <c r="H25" i="3"/>
  <c r="AF24" i="3"/>
  <c r="AC24" i="3"/>
  <c r="Z24" i="3"/>
  <c r="T24" i="3"/>
  <c r="Q24" i="3"/>
  <c r="N24" i="3"/>
  <c r="K24" i="3"/>
  <c r="H24" i="3"/>
  <c r="AF23" i="3"/>
  <c r="AC23" i="3"/>
  <c r="Z23" i="3"/>
  <c r="W23" i="3"/>
  <c r="T23" i="3"/>
  <c r="Q23" i="3"/>
  <c r="N23" i="3"/>
  <c r="K23" i="3"/>
  <c r="H23" i="3"/>
  <c r="AC22" i="3"/>
  <c r="Z22" i="3"/>
  <c r="T22" i="3"/>
  <c r="Q22" i="3"/>
  <c r="N22" i="3"/>
  <c r="K22" i="3"/>
  <c r="H22" i="3"/>
  <c r="AF21" i="3"/>
  <c r="AC21" i="3"/>
  <c r="Z21" i="3"/>
  <c r="W21" i="3"/>
  <c r="T21" i="3"/>
  <c r="Q21" i="3"/>
  <c r="N21" i="3"/>
  <c r="K21" i="3"/>
  <c r="H21" i="3"/>
  <c r="AF20" i="3"/>
  <c r="AC20" i="3"/>
  <c r="Z20" i="3"/>
  <c r="W20" i="3"/>
  <c r="T20" i="3"/>
  <c r="Q20" i="3"/>
  <c r="N20" i="3"/>
  <c r="K20" i="3"/>
  <c r="H20" i="3"/>
  <c r="AF19" i="3"/>
  <c r="Z19" i="3"/>
  <c r="W19" i="3"/>
  <c r="T19" i="3"/>
  <c r="Q19" i="3"/>
  <c r="N19" i="3"/>
  <c r="K19" i="3"/>
  <c r="H19" i="3"/>
  <c r="D19" i="3"/>
  <c r="AF18" i="3"/>
  <c r="AC18" i="3"/>
  <c r="Z18" i="3"/>
  <c r="W18" i="3"/>
  <c r="T18" i="3"/>
  <c r="Q18" i="3"/>
  <c r="N18" i="3"/>
  <c r="K18" i="3"/>
  <c r="H18" i="3"/>
  <c r="AC17" i="3"/>
  <c r="Z17" i="3"/>
  <c r="W17" i="3"/>
  <c r="T17" i="3"/>
  <c r="Q17" i="3"/>
  <c r="N17" i="3"/>
  <c r="K17" i="3"/>
  <c r="H17" i="3"/>
  <c r="D17" i="3"/>
  <c r="W16" i="3"/>
  <c r="T16" i="3"/>
  <c r="Q16" i="3"/>
  <c r="N16" i="3"/>
  <c r="K16" i="3"/>
  <c r="H16" i="3"/>
  <c r="D16" i="3"/>
  <c r="Z15" i="3"/>
  <c r="T15" i="3"/>
  <c r="Q15" i="3"/>
  <c r="N15" i="3"/>
  <c r="K15" i="3"/>
  <c r="H15" i="3"/>
  <c r="D15" i="3"/>
  <c r="N50" i="3" l="1"/>
  <c r="AC50" i="3"/>
  <c r="AF50" i="3"/>
  <c r="W50" i="3"/>
  <c r="T50" i="3"/>
  <c r="Z50" i="3"/>
  <c r="K50" i="3"/>
  <c r="Q50" i="3"/>
  <c r="H50" i="3"/>
  <c r="T11" i="3" l="1"/>
  <c r="AC11" i="3"/>
  <c r="N11" i="3"/>
  <c r="H11" i="3"/>
  <c r="Q11" i="3"/>
  <c r="K11" i="3"/>
  <c r="Z11" i="3"/>
  <c r="W11" i="3"/>
  <c r="AF11" i="3"/>
  <c r="D9" i="3"/>
</calcChain>
</file>

<file path=xl/sharedStrings.xml><?xml version="1.0" encoding="utf-8"?>
<sst xmlns="http://schemas.openxmlformats.org/spreadsheetml/2006/main" count="330" uniqueCount="133">
  <si>
    <t>TOTAL LOCAL</t>
  </si>
  <si>
    <t>UNIDADES</t>
  </si>
  <si>
    <t>TOTAL DE CONTRATO</t>
  </si>
  <si>
    <t>DESCRIPCIÓN</t>
  </si>
  <si>
    <t>Nº PARTIDA</t>
  </si>
  <si>
    <t>IMPORTE UNITARIO MAXIMO</t>
  </si>
  <si>
    <t>IMPORTE UNITARIO OFERTADO</t>
  </si>
  <si>
    <t>LÍMITE MÁXIMO UNITARIO</t>
  </si>
  <si>
    <t>Pab 03 Sabatini</t>
  </si>
  <si>
    <t>Pab 05 Capricho</t>
  </si>
  <si>
    <t>Pab 07 San Isidro</t>
  </si>
  <si>
    <t>Pab 04 Botánico</t>
  </si>
  <si>
    <t>Pab 08 La Rosaleda</t>
  </si>
  <si>
    <t>Pab 06 Fuente del Berro</t>
  </si>
  <si>
    <t>Pab 09 Las Vistillas</t>
  </si>
  <si>
    <t>Pab 10 Campo del Moro</t>
  </si>
  <si>
    <t>TOTAL MÁXIMO LOCAL:</t>
  </si>
  <si>
    <t>PRESUPUESTO BASE DE LICITACIÓN - LOTE 2</t>
  </si>
  <si>
    <t>TOTAL OFERTADO LOTE 2 (*)</t>
  </si>
  <si>
    <t>Pab 14.1 Aranjuez</t>
  </si>
  <si>
    <t>UD</t>
  </si>
  <si>
    <t>MESA ALTA 80X80 PIE CENTRAL</t>
  </si>
  <si>
    <t>MESA BAJA 80X80 PIE CENTRAL</t>
  </si>
  <si>
    <t>MESA BAJA 60X80 PIE CENTRAL</t>
  </si>
  <si>
    <t>MESA ALTA CONTRA PARED</t>
  </si>
  <si>
    <t>MESA ALTA CON CONDIMENTOS</t>
  </si>
  <si>
    <t>BANCO CORRIDO SENCILLO</t>
  </si>
  <si>
    <t>BANCO CORRIDO DOBLE</t>
  </si>
  <si>
    <t>TABURETE ALTO 1</t>
  </si>
  <si>
    <t>SILLA BAJA SIN RESPALDO</t>
  </si>
  <si>
    <t>SILLA MADERA APILABLE</t>
  </si>
  <si>
    <t>MUEBLE IMPULSO LARGO 140X24CM</t>
  </si>
  <si>
    <t>CAJONERA DE APOYO TPV</t>
  </si>
  <si>
    <t>EXPOSITOR IMPULSO SOBRE TPV</t>
  </si>
  <si>
    <t>MUEBLE DE BANDEJAS Y PAN (POR MÓDULOS)</t>
  </si>
  <si>
    <t>MESA BAJA 60X80 TERRAZA</t>
  </si>
  <si>
    <t>MESA BAJA D=60cm</t>
  </si>
  <si>
    <t>SOFÁ TERRAZA 2</t>
  </si>
  <si>
    <t>SILLA TERRAZA BLANCO</t>
  </si>
  <si>
    <t>SILLA TERRAZA GRIS</t>
  </si>
  <si>
    <t>CARRITO CAMARERA</t>
  </si>
  <si>
    <t>CARRO BANDEJERO</t>
  </si>
  <si>
    <t>MUEBLE RECOGIDA SELECTIVA DE RESIDUOS</t>
  </si>
  <si>
    <t>ML</t>
  </si>
  <si>
    <t xml:space="preserve">15.05        </t>
  </si>
  <si>
    <t xml:space="preserve">15.09        </t>
  </si>
  <si>
    <t xml:space="preserve">15.13        </t>
  </si>
  <si>
    <t xml:space="preserve">15.14        </t>
  </si>
  <si>
    <t xml:space="preserve">15.18        </t>
  </si>
  <si>
    <t xml:space="preserve">15.21        </t>
  </si>
  <si>
    <t xml:space="preserve">15.22        </t>
  </si>
  <si>
    <t xml:space="preserve">15.28        </t>
  </si>
  <si>
    <t xml:space="preserve">15.29        </t>
  </si>
  <si>
    <t xml:space="preserve">15.30        </t>
  </si>
  <si>
    <t xml:space="preserve">15.31        </t>
  </si>
  <si>
    <t xml:space="preserve">15.33        </t>
  </si>
  <si>
    <t xml:space="preserve">15.39        </t>
  </si>
  <si>
    <t xml:space="preserve">15.40        </t>
  </si>
  <si>
    <t xml:space="preserve">15.41        </t>
  </si>
  <si>
    <t xml:space="preserve">15.43        </t>
  </si>
  <si>
    <t xml:space="preserve">15.11        </t>
  </si>
  <si>
    <t xml:space="preserve">01.01        </t>
  </si>
  <si>
    <t xml:space="preserve">01.03        </t>
  </si>
  <si>
    <t xml:space="preserve">01.04        </t>
  </si>
  <si>
    <t xml:space="preserve">01.05        </t>
  </si>
  <si>
    <t xml:space="preserve">01.06        </t>
  </si>
  <si>
    <t>MESA BAJA CON ÁRBOL</t>
  </si>
  <si>
    <t xml:space="preserve">01.07        </t>
  </si>
  <si>
    <t>BANCO CORRIDO CON SEPARADOR E ILUMINACIÓN</t>
  </si>
  <si>
    <t xml:space="preserve">01.08        </t>
  </si>
  <si>
    <t xml:space="preserve">01.09        </t>
  </si>
  <si>
    <t xml:space="preserve">01.10        </t>
  </si>
  <si>
    <t xml:space="preserve">01.11        </t>
  </si>
  <si>
    <t xml:space="preserve">01.12        </t>
  </si>
  <si>
    <t xml:space="preserve">01.13        </t>
  </si>
  <si>
    <t xml:space="preserve">01.14        </t>
  </si>
  <si>
    <t xml:space="preserve">01.15        </t>
  </si>
  <si>
    <t>PETO ZONA CAFE MUEBLE TPV</t>
  </si>
  <si>
    <t xml:space="preserve">01.16        </t>
  </si>
  <si>
    <t xml:space="preserve">01.17        </t>
  </si>
  <si>
    <t xml:space="preserve">01.18        </t>
  </si>
  <si>
    <t>MESA BAJA 80X80 TERRAZA PLEGABLE</t>
  </si>
  <si>
    <t xml:space="preserve">01.19        </t>
  </si>
  <si>
    <t xml:space="preserve">01.20        </t>
  </si>
  <si>
    <t>ESTANTERÍA SEPARADORA AMBIENTES</t>
  </si>
  <si>
    <t xml:space="preserve">01.21        </t>
  </si>
  <si>
    <t xml:space="preserve">01.22        </t>
  </si>
  <si>
    <t xml:space="preserve">01.23        </t>
  </si>
  <si>
    <t>MUEBLE OCULTACION NEVERA</t>
  </si>
  <si>
    <t xml:space="preserve">01.24        </t>
  </si>
  <si>
    <t>MESA ALTA 80X80 ESTRUCTURA ÁNGULO</t>
  </si>
  <si>
    <t xml:space="preserve">01.02        </t>
  </si>
  <si>
    <t xml:space="preserve">15.06        </t>
  </si>
  <si>
    <t xml:space="preserve">15.07        </t>
  </si>
  <si>
    <t xml:space="preserve">15.12        </t>
  </si>
  <si>
    <t xml:space="preserve">15.44        </t>
  </si>
  <si>
    <t>1.22</t>
  </si>
  <si>
    <t>15.01</t>
  </si>
  <si>
    <t>15.02</t>
  </si>
  <si>
    <t>15.03</t>
  </si>
  <si>
    <t>15.04</t>
  </si>
  <si>
    <t>15.08</t>
  </si>
  <si>
    <t>15.09</t>
  </si>
  <si>
    <t>15.13</t>
  </si>
  <si>
    <t>15.14</t>
  </si>
  <si>
    <t>15.18</t>
  </si>
  <si>
    <t>15.21</t>
  </si>
  <si>
    <t>15.22</t>
  </si>
  <si>
    <t>15.28</t>
  </si>
  <si>
    <t>15.29</t>
  </si>
  <si>
    <t>15.30</t>
  </si>
  <si>
    <t>15.31</t>
  </si>
  <si>
    <t>15.32</t>
  </si>
  <si>
    <t>15.33</t>
  </si>
  <si>
    <t>15.34</t>
  </si>
  <si>
    <t>15.36</t>
  </si>
  <si>
    <t>15.38</t>
  </si>
  <si>
    <t>15.39</t>
  </si>
  <si>
    <t>15.40</t>
  </si>
  <si>
    <t>15.41</t>
  </si>
  <si>
    <t>15.42</t>
  </si>
  <si>
    <t>15.43</t>
  </si>
  <si>
    <t>15.05</t>
  </si>
  <si>
    <t>15.11</t>
  </si>
  <si>
    <t>15.44</t>
  </si>
  <si>
    <t>TOTAL OFERTADO LOCAL:</t>
  </si>
  <si>
    <t>MUEBLE IMPULSO CIRCULAR</t>
  </si>
  <si>
    <t>MUEBLE IMPULSO 25X80CM</t>
  </si>
  <si>
    <t>MESA ALTA CON SEPARADOR Y JARDINERA</t>
  </si>
  <si>
    <t>MESA CIRCULAR 4P PARA EXTERIOR (TERRAZA)</t>
  </si>
  <si>
    <t>MESA CIRCULAR 4P PARA INTERIOR</t>
  </si>
  <si>
    <t>MESA CIRCULAR 6P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</si>
  <si>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aparecerá un mensaje "IMPORTE MÁXIMO SUPERADO en la columna "LÍMITE MÁXIMO UNITARIO". De no ser así, aparecerá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</si>
</sst>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i/>
      <sz val="11"/>
      <color rgb="FFFF0000"/>
      <name val="Barlow"/>
    </font>
    <font>
      <sz val="11"/>
      <color rgb="FF171736"/>
      <name val="Barlow"/>
    </font>
    <font>
      <b/>
      <sz val="11"/>
      <color rgb="FF171736"/>
      <name val="Barlow"/>
    </font>
    <font>
      <sz val="11"/>
      <color rgb="FFFF0000"/>
      <name val="Barlow"/>
    </font>
    <font>
      <i/>
      <sz val="11"/>
      <color rgb="FF171736"/>
      <name val="Barlow"/>
    </font>
    <font>
      <sz val="11"/>
      <name val="Barlow"/>
    </font>
    <font>
      <b/>
      <sz val="11"/>
      <color theme="1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1" fillId="7" borderId="6" xfId="0" applyNumberFormat="1" applyFont="1" applyFill="1" applyBorder="1" applyAlignment="1" applyProtection="1">
      <alignment vertical="top"/>
      <protection locked="0"/>
    </xf>
    <xf numFmtId="0" fontId="1" fillId="0" borderId="0" xfId="0" applyFont="1" applyProtection="1"/>
    <xf numFmtId="0" fontId="1" fillId="6" borderId="0" xfId="0" applyFont="1" applyFill="1" applyAlignment="1" applyProtection="1">
      <alignment horizontal="left" vertical="center" wrapText="1"/>
    </xf>
    <xf numFmtId="164" fontId="4" fillId="0" borderId="0" xfId="0" applyNumberFormat="1" applyFont="1" applyProtection="1"/>
    <xf numFmtId="164" fontId="1" fillId="0" borderId="0" xfId="0" applyNumberFormat="1" applyFont="1" applyProtection="1"/>
    <xf numFmtId="164" fontId="5" fillId="5" borderId="0" xfId="0" applyNumberFormat="1" applyFont="1" applyFill="1" applyProtection="1"/>
    <xf numFmtId="0" fontId="5" fillId="5" borderId="0" xfId="0" applyFont="1" applyFill="1" applyProtection="1"/>
    <xf numFmtId="0" fontId="5" fillId="0" borderId="0" xfId="0" applyFont="1" applyProtection="1"/>
    <xf numFmtId="164" fontId="6" fillId="0" borderId="0" xfId="0" applyNumberFormat="1" applyFont="1" applyProtection="1"/>
    <xf numFmtId="164" fontId="5" fillId="0" borderId="0" xfId="0" applyNumberFormat="1" applyFont="1" applyProtection="1"/>
    <xf numFmtId="0" fontId="5" fillId="0" borderId="0" xfId="0" applyFont="1" applyAlignment="1" applyProtection="1">
      <alignment horizontal="right"/>
    </xf>
    <xf numFmtId="164" fontId="9" fillId="0" borderId="0" xfId="0" applyNumberFormat="1" applyFont="1" applyProtection="1"/>
    <xf numFmtId="0" fontId="7" fillId="0" borderId="0" xfId="0" applyFont="1" applyProtection="1"/>
    <xf numFmtId="0" fontId="7" fillId="5" borderId="1" xfId="0" applyFont="1" applyFill="1" applyBorder="1" applyAlignment="1" applyProtection="1">
      <alignment horizontal="left"/>
    </xf>
    <xf numFmtId="0" fontId="7" fillId="5" borderId="4" xfId="0" applyFont="1" applyFill="1" applyBorder="1" applyAlignment="1" applyProtection="1">
      <alignment horizontal="left"/>
    </xf>
    <xf numFmtId="0" fontId="7" fillId="5" borderId="2" xfId="0" applyFont="1" applyFill="1" applyBorder="1" applyAlignment="1" applyProtection="1">
      <alignment horizontal="left"/>
    </xf>
    <xf numFmtId="0" fontId="1" fillId="0" borderId="3" xfId="0" applyFont="1" applyBorder="1" applyProtection="1"/>
    <xf numFmtId="49" fontId="2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49" fontId="1" fillId="0" borderId="0" xfId="0" applyNumberFormat="1" applyFont="1" applyAlignment="1" applyProtection="1">
      <alignment vertical="top"/>
    </xf>
    <xf numFmtId="49" fontId="1" fillId="0" borderId="0" xfId="0" applyNumberFormat="1" applyFont="1" applyAlignment="1" applyProtection="1">
      <alignment vertical="top" wrapText="1"/>
    </xf>
    <xf numFmtId="10" fontId="3" fillId="0" borderId="0" xfId="0" applyNumberFormat="1" applyFont="1" applyAlignment="1" applyProtection="1">
      <alignment horizontal="center" vertical="top"/>
    </xf>
    <xf numFmtId="4" fontId="1" fillId="0" borderId="0" xfId="0" applyNumberFormat="1" applyFont="1" applyAlignment="1" applyProtection="1">
      <alignment vertical="top"/>
    </xf>
    <xf numFmtId="4" fontId="1" fillId="3" borderId="5" xfId="0" applyNumberFormat="1" applyFont="1" applyFill="1" applyBorder="1" applyAlignment="1" applyProtection="1">
      <alignment vertical="top"/>
    </xf>
    <xf numFmtId="4" fontId="1" fillId="0" borderId="5" xfId="0" applyNumberFormat="1" applyFont="1" applyBorder="1" applyAlignment="1" applyProtection="1">
      <alignment vertical="top"/>
    </xf>
    <xf numFmtId="4" fontId="8" fillId="0" borderId="0" xfId="0" applyNumberFormat="1" applyFont="1" applyAlignment="1" applyProtection="1">
      <alignment vertical="top"/>
    </xf>
    <xf numFmtId="4" fontId="1" fillId="0" borderId="3" xfId="0" applyNumberFormat="1" applyFont="1" applyBorder="1" applyAlignment="1" applyProtection="1">
      <alignment vertical="top"/>
    </xf>
    <xf numFmtId="4" fontId="1" fillId="3" borderId="0" xfId="0" applyNumberFormat="1" applyFont="1" applyFill="1" applyAlignment="1" applyProtection="1">
      <alignment vertical="top"/>
    </xf>
    <xf numFmtId="164" fontId="1" fillId="0" borderId="0" xfId="0" applyNumberFormat="1" applyFont="1" applyAlignment="1" applyProtection="1">
      <alignment vertical="top"/>
    </xf>
    <xf numFmtId="49" fontId="9" fillId="4" borderId="0" xfId="0" applyNumberFormat="1" applyFont="1" applyFill="1" applyAlignment="1" applyProtection="1">
      <alignment vertical="top" wrapText="1"/>
    </xf>
    <xf numFmtId="4" fontId="9" fillId="4" borderId="0" xfId="0" applyNumberFormat="1" applyFont="1" applyFill="1" applyAlignment="1" applyProtection="1">
      <alignment vertical="top"/>
    </xf>
    <xf numFmtId="10" fontId="9" fillId="4" borderId="0" xfId="0" applyNumberFormat="1" applyFont="1" applyFill="1" applyAlignment="1" applyProtection="1">
      <alignment vertical="top"/>
    </xf>
    <xf numFmtId="164" fontId="1" fillId="4" borderId="0" xfId="0" applyNumberFormat="1" applyFont="1" applyFill="1" applyAlignment="1" applyProtection="1">
      <alignment vertical="top"/>
    </xf>
    <xf numFmtId="164" fontId="9" fillId="4" borderId="0" xfId="0" applyNumberFormat="1" applyFont="1" applyFill="1" applyAlignment="1" applyProtection="1">
      <alignment vertical="top"/>
    </xf>
    <xf numFmtId="10" fontId="1" fillId="0" borderId="0" xfId="0" applyNumberFormat="1" applyFont="1" applyProtection="1"/>
    <xf numFmtId="4" fontId="1" fillId="0" borderId="0" xfId="0" applyNumberFormat="1" applyFont="1" applyProtection="1"/>
    <xf numFmtId="165" fontId="1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779F1-5109-4236-80C3-1434970C802D}">
  <dimension ref="A1:AG689"/>
  <sheetViews>
    <sheetView tabSelected="1" zoomScale="70" zoomScaleNormal="70" workbookViewId="0">
      <selection activeCell="H14" sqref="H14"/>
    </sheetView>
  </sheetViews>
  <sheetFormatPr baseColWidth="10" defaultColWidth="10.81640625" defaultRowHeight="16" x14ac:dyDescent="0.4"/>
  <cols>
    <col min="1" max="1" width="5" style="2" customWidth="1"/>
    <col min="2" max="2" width="49.453125" style="2" bestFit="1" customWidth="1"/>
    <col min="3" max="3" width="13.1796875" style="2" customWidth="1"/>
    <col min="4" max="4" width="20" style="2" bestFit="1" customWidth="1"/>
    <col min="5" max="5" width="19.26953125" style="2" bestFit="1" customWidth="1"/>
    <col min="6" max="6" width="12.90625" style="17" customWidth="1"/>
    <col min="7" max="7" width="13.36328125" style="2" customWidth="1"/>
    <col min="8" max="8" width="15" style="2" customWidth="1"/>
    <col min="9" max="9" width="12.90625" style="17" customWidth="1"/>
    <col min="10" max="10" width="11" style="2" customWidth="1"/>
    <col min="11" max="11" width="15.453125" style="2" customWidth="1"/>
    <col min="12" max="12" width="12.7265625" style="17" customWidth="1"/>
    <col min="13" max="13" width="11" style="2" customWidth="1"/>
    <col min="14" max="14" width="14.7265625" style="2" customWidth="1"/>
    <col min="15" max="15" width="13.1796875" style="17" customWidth="1"/>
    <col min="16" max="16" width="12.26953125" style="2" customWidth="1"/>
    <col min="17" max="17" width="14.1796875" style="2" bestFit="1" customWidth="1"/>
    <col min="18" max="18" width="14" style="17" customWidth="1"/>
    <col min="19" max="19" width="12.7265625" style="2" customWidth="1"/>
    <col min="20" max="20" width="16" style="2" customWidth="1"/>
    <col min="21" max="21" width="13.6328125" style="17" customWidth="1"/>
    <col min="22" max="22" width="15.08984375" style="2" customWidth="1"/>
    <col min="23" max="23" width="15.81640625" style="2" customWidth="1"/>
    <col min="24" max="24" width="13.1796875" style="17" customWidth="1"/>
    <col min="25" max="25" width="11.81640625" style="2" customWidth="1"/>
    <col min="26" max="26" width="14.1796875" style="2" bestFit="1" customWidth="1"/>
    <col min="27" max="27" width="15.1796875" style="17" customWidth="1"/>
    <col min="28" max="28" width="11.81640625" style="2" customWidth="1"/>
    <col min="29" max="29" width="14.1796875" style="2" bestFit="1" customWidth="1"/>
    <col min="30" max="30" width="13.453125" style="17" customWidth="1"/>
    <col min="31" max="31" width="13.453125" style="2" customWidth="1"/>
    <col min="32" max="32" width="14.1796875" style="2" bestFit="1" customWidth="1"/>
    <col min="33" max="33" width="10.81640625" style="17"/>
    <col min="34" max="34" width="11.7265625" style="2" bestFit="1" customWidth="1"/>
    <col min="35" max="16384" width="10.81640625" style="2"/>
  </cols>
  <sheetData>
    <row r="1" spans="1:33" x14ac:dyDescent="0.4">
      <c r="F1" s="2"/>
      <c r="I1" s="2"/>
      <c r="L1" s="2"/>
      <c r="O1" s="2"/>
      <c r="R1" s="2"/>
      <c r="U1" s="2"/>
      <c r="X1" s="2"/>
      <c r="AA1" s="2"/>
      <c r="AD1" s="2"/>
      <c r="AG1" s="2"/>
    </row>
    <row r="2" spans="1:33" ht="14.5" customHeight="1" x14ac:dyDescent="0.4">
      <c r="B2" s="3" t="s">
        <v>132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R2" s="2"/>
      <c r="U2" s="2"/>
      <c r="X2" s="2"/>
      <c r="AA2" s="2"/>
      <c r="AD2" s="2"/>
      <c r="AG2" s="2"/>
    </row>
    <row r="3" spans="1:33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  <c r="R3" s="2"/>
      <c r="U3" s="2"/>
      <c r="X3" s="2"/>
      <c r="AA3" s="2"/>
      <c r="AD3" s="2"/>
      <c r="AG3" s="2"/>
    </row>
    <row r="4" spans="1:33" x14ac:dyDescent="0.4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"/>
      <c r="R4" s="2"/>
      <c r="U4" s="2"/>
      <c r="X4" s="2"/>
      <c r="AA4" s="2"/>
      <c r="AD4" s="2"/>
      <c r="AG4" s="2"/>
    </row>
    <row r="5" spans="1:33" x14ac:dyDescent="0.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"/>
      <c r="R5" s="2"/>
      <c r="U5" s="2"/>
      <c r="X5" s="2"/>
      <c r="AA5" s="2"/>
      <c r="AD5" s="2"/>
      <c r="AG5" s="2"/>
    </row>
    <row r="6" spans="1:33" ht="73.5" customHeight="1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"/>
      <c r="R6" s="2"/>
      <c r="U6" s="2"/>
      <c r="X6" s="2"/>
      <c r="AA6" s="2"/>
      <c r="AD6" s="2"/>
      <c r="AG6" s="2"/>
    </row>
    <row r="7" spans="1:33" x14ac:dyDescent="0.4">
      <c r="F7" s="2"/>
      <c r="H7" s="4"/>
      <c r="I7" s="2"/>
      <c r="K7" s="4"/>
      <c r="L7" s="2"/>
      <c r="N7" s="4"/>
      <c r="O7" s="2"/>
      <c r="Q7" s="4"/>
      <c r="R7" s="2"/>
      <c r="T7" s="4"/>
      <c r="U7" s="2"/>
      <c r="W7" s="4"/>
      <c r="X7" s="2"/>
      <c r="Z7" s="4"/>
      <c r="AA7" s="2"/>
      <c r="AC7" s="4"/>
      <c r="AD7" s="2"/>
      <c r="AF7" s="4"/>
      <c r="AG7" s="2"/>
    </row>
    <row r="8" spans="1:33" x14ac:dyDescent="0.4">
      <c r="D8" s="5"/>
      <c r="F8" s="2"/>
      <c r="H8" s="4"/>
      <c r="I8" s="2"/>
      <c r="K8" s="4"/>
      <c r="L8" s="2"/>
      <c r="N8" s="4"/>
      <c r="O8" s="2"/>
      <c r="Q8" s="4"/>
      <c r="R8" s="2"/>
      <c r="T8" s="4"/>
      <c r="U8" s="2"/>
      <c r="W8" s="4"/>
      <c r="X8" s="2"/>
      <c r="Z8" s="4"/>
      <c r="AA8" s="2"/>
      <c r="AC8" s="4"/>
      <c r="AD8" s="2"/>
      <c r="AF8" s="4"/>
      <c r="AG8" s="2"/>
    </row>
    <row r="9" spans="1:33" x14ac:dyDescent="0.4">
      <c r="B9" s="6" t="s">
        <v>18</v>
      </c>
      <c r="C9" s="7"/>
      <c r="D9" s="6">
        <f>H50+K50+N50+Q50+T50+W50+Z50+AC50+AF50</f>
        <v>0</v>
      </c>
      <c r="E9" s="8"/>
      <c r="F9" s="8"/>
      <c r="G9" s="8"/>
      <c r="H9" s="9"/>
      <c r="I9" s="8"/>
      <c r="J9" s="8"/>
      <c r="K9" s="9"/>
      <c r="L9" s="8"/>
      <c r="M9" s="8"/>
      <c r="N9" s="9"/>
      <c r="O9" s="2"/>
      <c r="Q9" s="9"/>
      <c r="R9" s="2"/>
      <c r="T9" s="9"/>
      <c r="U9" s="2"/>
      <c r="W9" s="9"/>
      <c r="X9" s="2"/>
      <c r="Z9" s="9"/>
      <c r="AA9" s="2"/>
      <c r="AC9" s="9"/>
      <c r="AD9" s="2"/>
      <c r="AF9" s="9"/>
      <c r="AG9" s="2"/>
    </row>
    <row r="10" spans="1:33" x14ac:dyDescent="0.4">
      <c r="B10" s="8" t="s">
        <v>17</v>
      </c>
      <c r="C10" s="10"/>
      <c r="D10" s="10">
        <f>+H10+K10+N10+Q10+T10+W10+Z10+AC10+AF10</f>
        <v>624266.54999999993</v>
      </c>
      <c r="E10" s="8"/>
      <c r="F10" s="11"/>
      <c r="G10" s="11" t="s">
        <v>16</v>
      </c>
      <c r="H10" s="10">
        <v>72834</v>
      </c>
      <c r="I10" s="10"/>
      <c r="J10" s="10"/>
      <c r="K10" s="10">
        <v>72834</v>
      </c>
      <c r="L10" s="10"/>
      <c r="M10" s="10"/>
      <c r="N10" s="10">
        <v>72834</v>
      </c>
      <c r="O10" s="10"/>
      <c r="P10" s="10"/>
      <c r="Q10" s="10">
        <v>81546.5</v>
      </c>
      <c r="R10" s="10"/>
      <c r="T10" s="10">
        <v>72834</v>
      </c>
      <c r="U10" s="10"/>
      <c r="V10" s="10"/>
      <c r="W10" s="10">
        <v>46012.5</v>
      </c>
      <c r="X10" s="10"/>
      <c r="Y10" s="10"/>
      <c r="Z10" s="12">
        <v>74247.45</v>
      </c>
      <c r="AA10" s="10"/>
      <c r="AB10" s="10"/>
      <c r="AC10" s="10">
        <v>68695.399999999994</v>
      </c>
      <c r="AD10" s="10"/>
      <c r="AE10" s="10"/>
      <c r="AF10" s="10">
        <v>62428.7</v>
      </c>
      <c r="AG10" s="2"/>
    </row>
    <row r="11" spans="1:33" x14ac:dyDescent="0.4">
      <c r="B11" s="8"/>
      <c r="C11" s="10"/>
      <c r="D11" s="10"/>
      <c r="E11" s="8"/>
      <c r="F11" s="11"/>
      <c r="G11" s="11" t="s">
        <v>125</v>
      </c>
      <c r="H11" s="4">
        <f>H50</f>
        <v>0</v>
      </c>
      <c r="I11" s="10"/>
      <c r="J11" s="10"/>
      <c r="K11" s="4">
        <f>K50</f>
        <v>0</v>
      </c>
      <c r="L11" s="10"/>
      <c r="M11" s="10"/>
      <c r="N11" s="4">
        <f>N50</f>
        <v>0</v>
      </c>
      <c r="O11" s="10"/>
      <c r="P11" s="10"/>
      <c r="Q11" s="4">
        <f>Q50</f>
        <v>0</v>
      </c>
      <c r="R11" s="10"/>
      <c r="T11" s="4">
        <f>T50</f>
        <v>0</v>
      </c>
      <c r="U11" s="10"/>
      <c r="V11" s="10"/>
      <c r="W11" s="4">
        <f>W50</f>
        <v>0</v>
      </c>
      <c r="X11" s="10"/>
      <c r="Y11" s="10"/>
      <c r="Z11" s="4">
        <f>Z50</f>
        <v>0</v>
      </c>
      <c r="AA11" s="10"/>
      <c r="AB11" s="10"/>
      <c r="AC11" s="4">
        <f>AC50</f>
        <v>0</v>
      </c>
      <c r="AD11" s="10"/>
      <c r="AE11" s="10"/>
      <c r="AF11" s="4">
        <f>AF50</f>
        <v>0</v>
      </c>
      <c r="AG11" s="2"/>
    </row>
    <row r="12" spans="1:33" x14ac:dyDescent="0.4">
      <c r="B12" s="8"/>
      <c r="C12" s="10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R12" s="2"/>
      <c r="U12" s="2"/>
      <c r="X12" s="2"/>
      <c r="AA12" s="2"/>
      <c r="AD12" s="2"/>
      <c r="AG12" s="2"/>
    </row>
    <row r="13" spans="1:33" x14ac:dyDescent="0.4">
      <c r="B13" s="13"/>
      <c r="C13" s="13"/>
      <c r="D13" s="13"/>
      <c r="E13" s="13"/>
      <c r="F13" s="14" t="s">
        <v>8</v>
      </c>
      <c r="G13" s="15"/>
      <c r="H13" s="16"/>
      <c r="I13" s="14" t="s">
        <v>9</v>
      </c>
      <c r="J13" s="15"/>
      <c r="K13" s="16"/>
      <c r="L13" s="14" t="s">
        <v>10</v>
      </c>
      <c r="M13" s="15"/>
      <c r="N13" s="16"/>
      <c r="O13" s="14" t="s">
        <v>11</v>
      </c>
      <c r="P13" s="15"/>
      <c r="Q13" s="16"/>
      <c r="R13" s="14" t="s">
        <v>12</v>
      </c>
      <c r="S13" s="15"/>
      <c r="T13" s="16"/>
      <c r="U13" s="14" t="s">
        <v>13</v>
      </c>
      <c r="V13" s="15"/>
      <c r="W13" s="16"/>
      <c r="X13" s="15" t="s">
        <v>14</v>
      </c>
      <c r="Y13" s="15"/>
      <c r="Z13" s="16"/>
      <c r="AA13" s="14" t="s">
        <v>15</v>
      </c>
      <c r="AB13" s="15"/>
      <c r="AC13" s="16"/>
      <c r="AD13" s="14" t="s">
        <v>19</v>
      </c>
      <c r="AE13" s="15"/>
      <c r="AF13" s="16"/>
    </row>
    <row r="14" spans="1:33" s="23" customFormat="1" ht="72" customHeight="1" x14ac:dyDescent="0.35">
      <c r="A14" s="18" t="s">
        <v>20</v>
      </c>
      <c r="B14" s="18" t="s">
        <v>3</v>
      </c>
      <c r="C14" s="19" t="s">
        <v>5</v>
      </c>
      <c r="D14" s="19" t="s">
        <v>7</v>
      </c>
      <c r="E14" s="19" t="s">
        <v>6</v>
      </c>
      <c r="F14" s="20" t="s">
        <v>1</v>
      </c>
      <c r="G14" s="19" t="s">
        <v>4</v>
      </c>
      <c r="H14" s="19" t="s">
        <v>2</v>
      </c>
      <c r="I14" s="20" t="s">
        <v>1</v>
      </c>
      <c r="J14" s="19" t="s">
        <v>4</v>
      </c>
      <c r="K14" s="19" t="s">
        <v>2</v>
      </c>
      <c r="L14" s="20" t="s">
        <v>1</v>
      </c>
      <c r="M14" s="19" t="s">
        <v>4</v>
      </c>
      <c r="N14" s="19" t="s">
        <v>2</v>
      </c>
      <c r="O14" s="20" t="s">
        <v>1</v>
      </c>
      <c r="P14" s="19" t="s">
        <v>4</v>
      </c>
      <c r="Q14" s="19" t="s">
        <v>2</v>
      </c>
      <c r="R14" s="20" t="s">
        <v>1</v>
      </c>
      <c r="S14" s="19" t="s">
        <v>4</v>
      </c>
      <c r="T14" s="21" t="s">
        <v>2</v>
      </c>
      <c r="U14" s="19" t="s">
        <v>1</v>
      </c>
      <c r="V14" s="19" t="s">
        <v>4</v>
      </c>
      <c r="W14" s="21" t="s">
        <v>2</v>
      </c>
      <c r="X14" s="19" t="s">
        <v>1</v>
      </c>
      <c r="Y14" s="19" t="s">
        <v>4</v>
      </c>
      <c r="Z14" s="21" t="s">
        <v>2</v>
      </c>
      <c r="AA14" s="19" t="s">
        <v>1</v>
      </c>
      <c r="AB14" s="19" t="s">
        <v>4</v>
      </c>
      <c r="AC14" s="19" t="s">
        <v>2</v>
      </c>
      <c r="AD14" s="20" t="s">
        <v>1</v>
      </c>
      <c r="AE14" s="19" t="s">
        <v>4</v>
      </c>
      <c r="AF14" s="19" t="s">
        <v>2</v>
      </c>
      <c r="AG14" s="22"/>
    </row>
    <row r="15" spans="1:33" x14ac:dyDescent="0.4">
      <c r="A15" s="24" t="s">
        <v>20</v>
      </c>
      <c r="B15" s="25" t="s">
        <v>131</v>
      </c>
      <c r="C15" s="5">
        <v>365</v>
      </c>
      <c r="D15" s="26" t="str">
        <f>IF(E15&gt;C15,"IMPORTE MÁXIMO SUPERADO","OK")</f>
        <v>OK</v>
      </c>
      <c r="E15" s="1"/>
      <c r="F15" s="27">
        <v>1</v>
      </c>
      <c r="G15" s="24" t="s">
        <v>97</v>
      </c>
      <c r="H15" s="28">
        <f t="shared" ref="H15:H24" si="0">F15*$E15</f>
        <v>0</v>
      </c>
      <c r="I15" s="27">
        <v>1</v>
      </c>
      <c r="J15" s="24" t="s">
        <v>97</v>
      </c>
      <c r="K15" s="28">
        <f t="shared" ref="K15:K24" si="1">I15*$E15</f>
        <v>0</v>
      </c>
      <c r="L15" s="27">
        <v>1</v>
      </c>
      <c r="M15" s="24" t="s">
        <v>97</v>
      </c>
      <c r="N15" s="28">
        <f t="shared" ref="N15:N24" si="2">L15*$E15</f>
        <v>0</v>
      </c>
      <c r="O15" s="27">
        <v>1</v>
      </c>
      <c r="P15" s="24" t="s">
        <v>97</v>
      </c>
      <c r="Q15" s="28">
        <f t="shared" ref="Q15:Q40" si="3">O15*$E15</f>
        <v>0</v>
      </c>
      <c r="R15" s="27">
        <v>1</v>
      </c>
      <c r="S15" s="24" t="s">
        <v>97</v>
      </c>
      <c r="T15" s="28">
        <f t="shared" ref="T15:T39" si="4">R15*$E15</f>
        <v>0</v>
      </c>
      <c r="U15" s="27"/>
      <c r="V15" s="24"/>
      <c r="W15" s="29"/>
      <c r="X15" s="30">
        <v>1</v>
      </c>
      <c r="Y15" s="24" t="s">
        <v>61</v>
      </c>
      <c r="Z15" s="28">
        <f>X15*$E15</f>
        <v>0</v>
      </c>
      <c r="AA15" s="27"/>
      <c r="AB15" s="24"/>
      <c r="AC15" s="27"/>
      <c r="AD15" s="31"/>
      <c r="AE15" s="24"/>
      <c r="AF15" s="27"/>
    </row>
    <row r="16" spans="1:33" x14ac:dyDescent="0.4">
      <c r="A16" s="24" t="s">
        <v>20</v>
      </c>
      <c r="B16" s="25" t="s">
        <v>21</v>
      </c>
      <c r="C16" s="5">
        <v>175</v>
      </c>
      <c r="D16" s="26" t="str">
        <f>IF(E16&gt;C16,"IMPORTE MÁXIMO SUPERADO","OK")</f>
        <v>OK</v>
      </c>
      <c r="E16" s="1"/>
      <c r="F16" s="27">
        <v>13</v>
      </c>
      <c r="G16" s="24" t="s">
        <v>98</v>
      </c>
      <c r="H16" s="28">
        <f t="shared" si="0"/>
        <v>0</v>
      </c>
      <c r="I16" s="27">
        <v>13</v>
      </c>
      <c r="J16" s="24" t="s">
        <v>98</v>
      </c>
      <c r="K16" s="28">
        <f t="shared" si="1"/>
        <v>0</v>
      </c>
      <c r="L16" s="27">
        <v>13</v>
      </c>
      <c r="M16" s="24" t="s">
        <v>98</v>
      </c>
      <c r="N16" s="28">
        <f t="shared" si="2"/>
        <v>0</v>
      </c>
      <c r="O16" s="27">
        <v>6</v>
      </c>
      <c r="P16" s="24" t="s">
        <v>98</v>
      </c>
      <c r="Q16" s="28">
        <f t="shared" si="3"/>
        <v>0</v>
      </c>
      <c r="R16" s="27">
        <v>13</v>
      </c>
      <c r="S16" s="24" t="s">
        <v>98</v>
      </c>
      <c r="T16" s="28">
        <f t="shared" si="4"/>
        <v>0</v>
      </c>
      <c r="U16" s="27">
        <v>12</v>
      </c>
      <c r="V16" s="24" t="s">
        <v>98</v>
      </c>
      <c r="W16" s="28">
        <f t="shared" ref="W16:W39" si="5">U16*$E16</f>
        <v>0</v>
      </c>
      <c r="X16" s="27"/>
      <c r="Y16" s="24"/>
      <c r="Z16" s="29"/>
      <c r="AA16" s="27"/>
      <c r="AB16" s="24"/>
      <c r="AC16" s="29"/>
      <c r="AD16" s="27"/>
      <c r="AE16" s="24"/>
      <c r="AF16" s="27"/>
    </row>
    <row r="17" spans="1:32" x14ac:dyDescent="0.4">
      <c r="A17" s="24" t="s">
        <v>20</v>
      </c>
      <c r="B17" s="25" t="s">
        <v>22</v>
      </c>
      <c r="C17" s="5">
        <v>155</v>
      </c>
      <c r="D17" s="26" t="str">
        <f>IF(E17&gt;C17,"IMPORTE MÁXIMO SUPERADO","OK")</f>
        <v>OK</v>
      </c>
      <c r="E17" s="1"/>
      <c r="F17" s="27">
        <v>4</v>
      </c>
      <c r="G17" s="24" t="s">
        <v>99</v>
      </c>
      <c r="H17" s="28">
        <f t="shared" si="0"/>
        <v>0</v>
      </c>
      <c r="I17" s="27">
        <v>4</v>
      </c>
      <c r="J17" s="24" t="s">
        <v>99</v>
      </c>
      <c r="K17" s="28">
        <f t="shared" si="1"/>
        <v>0</v>
      </c>
      <c r="L17" s="27">
        <v>4</v>
      </c>
      <c r="M17" s="24" t="s">
        <v>99</v>
      </c>
      <c r="N17" s="28">
        <f t="shared" si="2"/>
        <v>0</v>
      </c>
      <c r="O17" s="27">
        <v>4</v>
      </c>
      <c r="P17" s="24" t="s">
        <v>99</v>
      </c>
      <c r="Q17" s="28">
        <f t="shared" si="3"/>
        <v>0</v>
      </c>
      <c r="R17" s="27">
        <v>4</v>
      </c>
      <c r="S17" s="24" t="s">
        <v>99</v>
      </c>
      <c r="T17" s="28">
        <f t="shared" si="4"/>
        <v>0</v>
      </c>
      <c r="U17" s="27">
        <v>2</v>
      </c>
      <c r="V17" s="24" t="s">
        <v>99</v>
      </c>
      <c r="W17" s="28">
        <f t="shared" si="5"/>
        <v>0</v>
      </c>
      <c r="X17" s="27">
        <v>9</v>
      </c>
      <c r="Y17" s="24" t="s">
        <v>63</v>
      </c>
      <c r="Z17" s="28">
        <f t="shared" ref="Z17:Z47" si="6">X17*$E17</f>
        <v>0</v>
      </c>
      <c r="AA17" s="27">
        <v>8</v>
      </c>
      <c r="AB17" s="24" t="s">
        <v>92</v>
      </c>
      <c r="AC17" s="28">
        <f t="shared" ref="AC17:AC48" si="7">AA17*$E17</f>
        <v>0</v>
      </c>
      <c r="AD17" s="27"/>
      <c r="AE17" s="24"/>
      <c r="AF17" s="27"/>
    </row>
    <row r="18" spans="1:32" x14ac:dyDescent="0.4">
      <c r="A18" s="24" t="s">
        <v>20</v>
      </c>
      <c r="B18" s="25" t="s">
        <v>23</v>
      </c>
      <c r="C18" s="5">
        <v>150</v>
      </c>
      <c r="D18" s="26" t="str">
        <f>IF(E18&gt;C18,"IMPORTE MÁXIMO SUPERADO","OK")</f>
        <v>OK</v>
      </c>
      <c r="E18" s="1"/>
      <c r="F18" s="27">
        <v>93</v>
      </c>
      <c r="G18" s="24" t="s">
        <v>100</v>
      </c>
      <c r="H18" s="28">
        <f t="shared" si="0"/>
        <v>0</v>
      </c>
      <c r="I18" s="27">
        <v>93</v>
      </c>
      <c r="J18" s="24" t="s">
        <v>100</v>
      </c>
      <c r="K18" s="28">
        <f t="shared" si="1"/>
        <v>0</v>
      </c>
      <c r="L18" s="27">
        <v>93</v>
      </c>
      <c r="M18" s="24" t="s">
        <v>100</v>
      </c>
      <c r="N18" s="28">
        <f t="shared" si="2"/>
        <v>0</v>
      </c>
      <c r="O18" s="27">
        <v>93</v>
      </c>
      <c r="P18" s="24" t="s">
        <v>122</v>
      </c>
      <c r="Q18" s="28">
        <f t="shared" si="3"/>
        <v>0</v>
      </c>
      <c r="R18" s="27">
        <v>93</v>
      </c>
      <c r="S18" s="24" t="s">
        <v>100</v>
      </c>
      <c r="T18" s="28">
        <f t="shared" si="4"/>
        <v>0</v>
      </c>
      <c r="U18" s="27">
        <v>14</v>
      </c>
      <c r="V18" s="24" t="s">
        <v>122</v>
      </c>
      <c r="W18" s="28">
        <f t="shared" si="5"/>
        <v>0</v>
      </c>
      <c r="X18" s="27">
        <v>62</v>
      </c>
      <c r="Y18" s="24" t="s">
        <v>62</v>
      </c>
      <c r="Z18" s="28">
        <f t="shared" si="6"/>
        <v>0</v>
      </c>
      <c r="AA18" s="27">
        <v>67</v>
      </c>
      <c r="AB18" s="24" t="s">
        <v>44</v>
      </c>
      <c r="AC18" s="28">
        <f t="shared" si="7"/>
        <v>0</v>
      </c>
      <c r="AD18" s="27">
        <v>42</v>
      </c>
      <c r="AE18" s="24" t="s">
        <v>62</v>
      </c>
      <c r="AF18" s="32">
        <f t="shared" ref="AF18:AF49" si="8">AD18*$E18</f>
        <v>0</v>
      </c>
    </row>
    <row r="19" spans="1:32" x14ac:dyDescent="0.4">
      <c r="A19" s="24" t="s">
        <v>43</v>
      </c>
      <c r="B19" s="25" t="s">
        <v>24</v>
      </c>
      <c r="C19" s="5">
        <v>750</v>
      </c>
      <c r="D19" s="26" t="str">
        <f>IF(E19&gt;C19,"IMPORTE MÁXIMO SUPERADO","OK")</f>
        <v>OK</v>
      </c>
      <c r="E19" s="1"/>
      <c r="F19" s="27">
        <v>8.6</v>
      </c>
      <c r="G19" s="24" t="s">
        <v>101</v>
      </c>
      <c r="H19" s="28">
        <f t="shared" si="0"/>
        <v>0</v>
      </c>
      <c r="I19" s="27">
        <v>8.6</v>
      </c>
      <c r="J19" s="24" t="s">
        <v>101</v>
      </c>
      <c r="K19" s="28">
        <f t="shared" si="1"/>
        <v>0</v>
      </c>
      <c r="L19" s="27">
        <v>8.6</v>
      </c>
      <c r="M19" s="24" t="s">
        <v>101</v>
      </c>
      <c r="N19" s="28">
        <f t="shared" si="2"/>
        <v>0</v>
      </c>
      <c r="O19" s="27">
        <v>2.15</v>
      </c>
      <c r="P19" s="24" t="s">
        <v>101</v>
      </c>
      <c r="Q19" s="28">
        <f t="shared" si="3"/>
        <v>0</v>
      </c>
      <c r="R19" s="27">
        <v>8.6</v>
      </c>
      <c r="S19" s="24" t="s">
        <v>101</v>
      </c>
      <c r="T19" s="28">
        <f t="shared" si="4"/>
        <v>0</v>
      </c>
      <c r="U19" s="27">
        <v>8.8000000000000007</v>
      </c>
      <c r="V19" s="24" t="s">
        <v>101</v>
      </c>
      <c r="W19" s="28">
        <f t="shared" si="5"/>
        <v>0</v>
      </c>
      <c r="X19" s="27">
        <v>5.0999999999999996</v>
      </c>
      <c r="Y19" s="24" t="s">
        <v>64</v>
      </c>
      <c r="Z19" s="28">
        <f t="shared" si="6"/>
        <v>0</v>
      </c>
      <c r="AA19" s="27"/>
      <c r="AB19" s="24"/>
      <c r="AC19" s="29"/>
      <c r="AD19" s="27">
        <v>3.14</v>
      </c>
      <c r="AE19" s="24" t="s">
        <v>63</v>
      </c>
      <c r="AF19" s="32">
        <f t="shared" si="8"/>
        <v>0</v>
      </c>
    </row>
    <row r="20" spans="1:32" x14ac:dyDescent="0.4">
      <c r="A20" s="24" t="s">
        <v>43</v>
      </c>
      <c r="B20" s="25" t="s">
        <v>25</v>
      </c>
      <c r="C20" s="5">
        <v>905</v>
      </c>
      <c r="D20" s="26" t="str">
        <f t="shared" ref="D20:D49" si="9">IF(E20&gt;C20,"IMPORTE MÁXIMO SUPERADO","OK")</f>
        <v>OK</v>
      </c>
      <c r="E20" s="1"/>
      <c r="F20" s="27">
        <v>1</v>
      </c>
      <c r="G20" s="24" t="s">
        <v>102</v>
      </c>
      <c r="H20" s="28">
        <f t="shared" si="0"/>
        <v>0</v>
      </c>
      <c r="I20" s="27">
        <v>1</v>
      </c>
      <c r="J20" s="24" t="s">
        <v>102</v>
      </c>
      <c r="K20" s="28">
        <f t="shared" si="1"/>
        <v>0</v>
      </c>
      <c r="L20" s="27">
        <v>1</v>
      </c>
      <c r="M20" s="24" t="s">
        <v>102</v>
      </c>
      <c r="N20" s="28">
        <f t="shared" si="2"/>
        <v>0</v>
      </c>
      <c r="O20" s="27">
        <v>1</v>
      </c>
      <c r="P20" s="24" t="s">
        <v>102</v>
      </c>
      <c r="Q20" s="28">
        <f t="shared" si="3"/>
        <v>0</v>
      </c>
      <c r="R20" s="27">
        <v>1</v>
      </c>
      <c r="S20" s="24" t="s">
        <v>102</v>
      </c>
      <c r="T20" s="28">
        <f t="shared" si="4"/>
        <v>0</v>
      </c>
      <c r="U20" s="27">
        <v>1</v>
      </c>
      <c r="V20" s="24" t="s">
        <v>102</v>
      </c>
      <c r="W20" s="28">
        <f t="shared" si="5"/>
        <v>0</v>
      </c>
      <c r="X20" s="27">
        <v>4.7</v>
      </c>
      <c r="Y20" s="24" t="s">
        <v>65</v>
      </c>
      <c r="Z20" s="28">
        <f t="shared" si="6"/>
        <v>0</v>
      </c>
      <c r="AA20" s="27">
        <v>3.3</v>
      </c>
      <c r="AB20" s="24" t="s">
        <v>45</v>
      </c>
      <c r="AC20" s="28">
        <f t="shared" si="7"/>
        <v>0</v>
      </c>
      <c r="AD20" s="27">
        <v>12.3</v>
      </c>
      <c r="AE20" s="24" t="s">
        <v>64</v>
      </c>
      <c r="AF20" s="32">
        <f t="shared" si="8"/>
        <v>0</v>
      </c>
    </row>
    <row r="21" spans="1:32" x14ac:dyDescent="0.4">
      <c r="A21" s="24" t="s">
        <v>43</v>
      </c>
      <c r="B21" s="25" t="s">
        <v>26</v>
      </c>
      <c r="C21" s="5">
        <v>555</v>
      </c>
      <c r="D21" s="26" t="str">
        <f t="shared" si="9"/>
        <v>OK</v>
      </c>
      <c r="E21" s="1"/>
      <c r="F21" s="27">
        <v>10.199999999999999</v>
      </c>
      <c r="G21" s="24" t="s">
        <v>103</v>
      </c>
      <c r="H21" s="28">
        <f t="shared" si="0"/>
        <v>0</v>
      </c>
      <c r="I21" s="27">
        <v>10.199999999999999</v>
      </c>
      <c r="J21" s="24" t="s">
        <v>103</v>
      </c>
      <c r="K21" s="28">
        <f t="shared" si="1"/>
        <v>0</v>
      </c>
      <c r="L21" s="27">
        <v>10.199999999999999</v>
      </c>
      <c r="M21" s="24" t="s">
        <v>103</v>
      </c>
      <c r="N21" s="28">
        <f t="shared" si="2"/>
        <v>0</v>
      </c>
      <c r="O21" s="27">
        <v>10.199999999999999</v>
      </c>
      <c r="P21" s="24" t="s">
        <v>103</v>
      </c>
      <c r="Q21" s="28">
        <f t="shared" si="3"/>
        <v>0</v>
      </c>
      <c r="R21" s="27">
        <v>10.199999999999999</v>
      </c>
      <c r="S21" s="24" t="s">
        <v>103</v>
      </c>
      <c r="T21" s="28">
        <f t="shared" si="4"/>
        <v>0</v>
      </c>
      <c r="U21" s="27">
        <v>7.5</v>
      </c>
      <c r="V21" s="24" t="s">
        <v>103</v>
      </c>
      <c r="W21" s="28">
        <f t="shared" si="5"/>
        <v>0</v>
      </c>
      <c r="X21" s="27">
        <v>19.329999999999998</v>
      </c>
      <c r="Y21" s="24" t="s">
        <v>70</v>
      </c>
      <c r="Z21" s="28">
        <f t="shared" si="6"/>
        <v>0</v>
      </c>
      <c r="AA21" s="27">
        <v>20.7</v>
      </c>
      <c r="AB21" s="24" t="s">
        <v>46</v>
      </c>
      <c r="AC21" s="28">
        <f t="shared" si="7"/>
        <v>0</v>
      </c>
      <c r="AD21" s="27">
        <v>9.6</v>
      </c>
      <c r="AE21" s="24" t="s">
        <v>65</v>
      </c>
      <c r="AF21" s="32">
        <f t="shared" si="8"/>
        <v>0</v>
      </c>
    </row>
    <row r="22" spans="1:32" x14ac:dyDescent="0.4">
      <c r="A22" s="24" t="s">
        <v>43</v>
      </c>
      <c r="B22" s="25" t="s">
        <v>27</v>
      </c>
      <c r="C22" s="5">
        <v>780</v>
      </c>
      <c r="D22" s="26" t="str">
        <f t="shared" si="9"/>
        <v>OK</v>
      </c>
      <c r="E22" s="1"/>
      <c r="F22" s="27">
        <v>7.35</v>
      </c>
      <c r="G22" s="24" t="s">
        <v>104</v>
      </c>
      <c r="H22" s="28">
        <f t="shared" si="0"/>
        <v>0</v>
      </c>
      <c r="I22" s="27">
        <v>7.35</v>
      </c>
      <c r="J22" s="24" t="s">
        <v>104</v>
      </c>
      <c r="K22" s="28">
        <f t="shared" si="1"/>
        <v>0</v>
      </c>
      <c r="L22" s="27">
        <v>7.35</v>
      </c>
      <c r="M22" s="24" t="s">
        <v>104</v>
      </c>
      <c r="N22" s="28">
        <f t="shared" si="2"/>
        <v>0</v>
      </c>
      <c r="O22" s="27">
        <v>7.35</v>
      </c>
      <c r="P22" s="24" t="s">
        <v>104</v>
      </c>
      <c r="Q22" s="28">
        <f t="shared" si="3"/>
        <v>0</v>
      </c>
      <c r="R22" s="27">
        <v>7.35</v>
      </c>
      <c r="S22" s="24" t="s">
        <v>104</v>
      </c>
      <c r="T22" s="28">
        <f t="shared" si="4"/>
        <v>0</v>
      </c>
      <c r="U22" s="27"/>
      <c r="V22" s="24"/>
      <c r="W22" s="29"/>
      <c r="X22" s="27">
        <v>7.18</v>
      </c>
      <c r="Y22" s="24" t="s">
        <v>71</v>
      </c>
      <c r="Z22" s="28">
        <f t="shared" si="6"/>
        <v>0</v>
      </c>
      <c r="AA22" s="27">
        <v>3.65</v>
      </c>
      <c r="AB22" s="24" t="s">
        <v>47</v>
      </c>
      <c r="AC22" s="28">
        <f t="shared" si="7"/>
        <v>0</v>
      </c>
      <c r="AD22" s="27"/>
      <c r="AE22" s="24"/>
      <c r="AF22" s="27"/>
    </row>
    <row r="23" spans="1:32" x14ac:dyDescent="0.4">
      <c r="A23" s="24" t="s">
        <v>20</v>
      </c>
      <c r="B23" s="25" t="s">
        <v>28</v>
      </c>
      <c r="C23" s="5">
        <v>80</v>
      </c>
      <c r="D23" s="26" t="str">
        <f t="shared" si="9"/>
        <v>OK</v>
      </c>
      <c r="E23" s="1"/>
      <c r="F23" s="27">
        <v>45</v>
      </c>
      <c r="G23" s="24" t="s">
        <v>105</v>
      </c>
      <c r="H23" s="28">
        <f t="shared" si="0"/>
        <v>0</v>
      </c>
      <c r="I23" s="27">
        <v>45</v>
      </c>
      <c r="J23" s="24" t="s">
        <v>105</v>
      </c>
      <c r="K23" s="28">
        <f t="shared" si="1"/>
        <v>0</v>
      </c>
      <c r="L23" s="27">
        <v>45</v>
      </c>
      <c r="M23" s="24" t="s">
        <v>105</v>
      </c>
      <c r="N23" s="28">
        <f t="shared" si="2"/>
        <v>0</v>
      </c>
      <c r="O23" s="27">
        <v>32</v>
      </c>
      <c r="P23" s="24" t="s">
        <v>105</v>
      </c>
      <c r="Q23" s="28">
        <f t="shared" si="3"/>
        <v>0</v>
      </c>
      <c r="R23" s="27">
        <v>45</v>
      </c>
      <c r="S23" s="24" t="s">
        <v>105</v>
      </c>
      <c r="T23" s="28">
        <f t="shared" si="4"/>
        <v>0</v>
      </c>
      <c r="U23" s="27">
        <v>37</v>
      </c>
      <c r="V23" s="24" t="s">
        <v>105</v>
      </c>
      <c r="W23" s="28">
        <f t="shared" si="5"/>
        <v>0</v>
      </c>
      <c r="X23" s="27">
        <v>52</v>
      </c>
      <c r="Y23" s="24" t="s">
        <v>72</v>
      </c>
      <c r="Z23" s="28">
        <f t="shared" si="6"/>
        <v>0</v>
      </c>
      <c r="AA23" s="27">
        <v>27</v>
      </c>
      <c r="AB23" s="24" t="s">
        <v>48</v>
      </c>
      <c r="AC23" s="28">
        <f t="shared" si="7"/>
        <v>0</v>
      </c>
      <c r="AD23" s="27">
        <v>76</v>
      </c>
      <c r="AE23" s="24" t="s">
        <v>67</v>
      </c>
      <c r="AF23" s="32">
        <f t="shared" si="8"/>
        <v>0</v>
      </c>
    </row>
    <row r="24" spans="1:32" x14ac:dyDescent="0.4">
      <c r="A24" s="24" t="s">
        <v>20</v>
      </c>
      <c r="B24" s="25" t="s">
        <v>29</v>
      </c>
      <c r="C24" s="5">
        <v>93</v>
      </c>
      <c r="D24" s="26" t="str">
        <f t="shared" si="9"/>
        <v>OK</v>
      </c>
      <c r="E24" s="1"/>
      <c r="F24" s="27">
        <v>97</v>
      </c>
      <c r="G24" s="24" t="s">
        <v>106</v>
      </c>
      <c r="H24" s="28">
        <f t="shared" si="0"/>
        <v>0</v>
      </c>
      <c r="I24" s="27">
        <v>97</v>
      </c>
      <c r="J24" s="24" t="s">
        <v>106</v>
      </c>
      <c r="K24" s="28">
        <f t="shared" si="1"/>
        <v>0</v>
      </c>
      <c r="L24" s="27">
        <v>97</v>
      </c>
      <c r="M24" s="24" t="s">
        <v>106</v>
      </c>
      <c r="N24" s="28">
        <f t="shared" si="2"/>
        <v>0</v>
      </c>
      <c r="O24" s="27">
        <v>97</v>
      </c>
      <c r="P24" s="24" t="s">
        <v>106</v>
      </c>
      <c r="Q24" s="28">
        <f t="shared" si="3"/>
        <v>0</v>
      </c>
      <c r="R24" s="27">
        <v>97</v>
      </c>
      <c r="S24" s="24" t="s">
        <v>106</v>
      </c>
      <c r="T24" s="28">
        <f t="shared" si="4"/>
        <v>0</v>
      </c>
      <c r="U24" s="27"/>
      <c r="V24" s="24"/>
      <c r="W24" s="29"/>
      <c r="X24" s="27">
        <v>72</v>
      </c>
      <c r="Y24" s="24" t="s">
        <v>73</v>
      </c>
      <c r="Z24" s="28">
        <f t="shared" si="6"/>
        <v>0</v>
      </c>
      <c r="AA24" s="27">
        <v>84</v>
      </c>
      <c r="AB24" s="24" t="s">
        <v>49</v>
      </c>
      <c r="AC24" s="28">
        <f t="shared" si="7"/>
        <v>0</v>
      </c>
      <c r="AD24" s="27">
        <v>37</v>
      </c>
      <c r="AE24" s="24" t="s">
        <v>69</v>
      </c>
      <c r="AF24" s="32">
        <f t="shared" si="8"/>
        <v>0</v>
      </c>
    </row>
    <row r="25" spans="1:32" x14ac:dyDescent="0.4">
      <c r="A25" s="24" t="s">
        <v>20</v>
      </c>
      <c r="B25" s="25" t="s">
        <v>30</v>
      </c>
      <c r="C25" s="5">
        <v>118</v>
      </c>
      <c r="D25" s="26" t="str">
        <f t="shared" si="9"/>
        <v>OK</v>
      </c>
      <c r="E25" s="1"/>
      <c r="F25" s="27">
        <v>23</v>
      </c>
      <c r="G25" s="24" t="s">
        <v>107</v>
      </c>
      <c r="H25" s="28">
        <f>F25*$E25</f>
        <v>0</v>
      </c>
      <c r="I25" s="27">
        <v>23</v>
      </c>
      <c r="J25" s="24" t="s">
        <v>107</v>
      </c>
      <c r="K25" s="28">
        <f>I25*$E25</f>
        <v>0</v>
      </c>
      <c r="L25" s="27">
        <v>23</v>
      </c>
      <c r="M25" s="24" t="s">
        <v>107</v>
      </c>
      <c r="N25" s="28">
        <f>L25*$E25</f>
        <v>0</v>
      </c>
      <c r="O25" s="27">
        <v>23</v>
      </c>
      <c r="P25" s="24" t="s">
        <v>107</v>
      </c>
      <c r="Q25" s="28">
        <f t="shared" si="3"/>
        <v>0</v>
      </c>
      <c r="R25" s="27">
        <v>23</v>
      </c>
      <c r="S25" s="24" t="s">
        <v>107</v>
      </c>
      <c r="T25" s="28">
        <f t="shared" si="4"/>
        <v>0</v>
      </c>
      <c r="U25" s="27">
        <v>78</v>
      </c>
      <c r="V25" s="24" t="s">
        <v>107</v>
      </c>
      <c r="W25" s="28">
        <f t="shared" si="5"/>
        <v>0</v>
      </c>
      <c r="X25" s="27">
        <v>103</v>
      </c>
      <c r="Y25" s="24" t="s">
        <v>74</v>
      </c>
      <c r="Z25" s="28">
        <f t="shared" si="6"/>
        <v>0</v>
      </c>
      <c r="AA25" s="27">
        <v>97</v>
      </c>
      <c r="AB25" s="24" t="s">
        <v>50</v>
      </c>
      <c r="AC25" s="28">
        <f t="shared" si="7"/>
        <v>0</v>
      </c>
      <c r="AD25" s="27">
        <v>44</v>
      </c>
      <c r="AE25" s="24" t="s">
        <v>70</v>
      </c>
      <c r="AF25" s="32">
        <f t="shared" si="8"/>
        <v>0</v>
      </c>
    </row>
    <row r="26" spans="1:32" x14ac:dyDescent="0.4">
      <c r="A26" s="24" t="s">
        <v>20</v>
      </c>
      <c r="B26" s="25" t="s">
        <v>31</v>
      </c>
      <c r="C26" s="5">
        <v>1510</v>
      </c>
      <c r="D26" s="26" t="str">
        <f t="shared" si="9"/>
        <v>OK</v>
      </c>
      <c r="E26" s="1"/>
      <c r="F26" s="27">
        <v>2</v>
      </c>
      <c r="G26" s="24" t="s">
        <v>108</v>
      </c>
      <c r="H26" s="28">
        <f t="shared" ref="H26:H39" si="10">F26*$E26</f>
        <v>0</v>
      </c>
      <c r="I26" s="27">
        <v>2</v>
      </c>
      <c r="J26" s="24" t="s">
        <v>108</v>
      </c>
      <c r="K26" s="28">
        <f t="shared" ref="K26:K39" si="11">I26*$E26</f>
        <v>0</v>
      </c>
      <c r="L26" s="27">
        <v>2</v>
      </c>
      <c r="M26" s="24" t="s">
        <v>108</v>
      </c>
      <c r="N26" s="28">
        <f t="shared" ref="N26:N39" si="12">L26*$E26</f>
        <v>0</v>
      </c>
      <c r="O26" s="27">
        <v>2</v>
      </c>
      <c r="P26" s="24" t="s">
        <v>108</v>
      </c>
      <c r="Q26" s="28">
        <f t="shared" si="3"/>
        <v>0</v>
      </c>
      <c r="R26" s="27">
        <v>2</v>
      </c>
      <c r="S26" s="24" t="s">
        <v>108</v>
      </c>
      <c r="T26" s="28">
        <f t="shared" si="4"/>
        <v>0</v>
      </c>
      <c r="U26" s="27">
        <v>1</v>
      </c>
      <c r="V26" s="24" t="s">
        <v>108</v>
      </c>
      <c r="W26" s="28">
        <f t="shared" si="5"/>
        <v>0</v>
      </c>
      <c r="X26" s="27"/>
      <c r="Y26" s="24"/>
      <c r="Z26" s="29"/>
      <c r="AA26" s="27"/>
      <c r="AB26" s="24"/>
      <c r="AC26" s="29"/>
      <c r="AD26" s="27"/>
      <c r="AE26" s="24"/>
      <c r="AF26" s="27"/>
    </row>
    <row r="27" spans="1:32" x14ac:dyDescent="0.4">
      <c r="A27" s="24" t="s">
        <v>20</v>
      </c>
      <c r="B27" s="25" t="s">
        <v>126</v>
      </c>
      <c r="C27" s="5">
        <v>1400</v>
      </c>
      <c r="D27" s="26" t="str">
        <f t="shared" si="9"/>
        <v>OK</v>
      </c>
      <c r="E27" s="1"/>
      <c r="F27" s="27">
        <v>1</v>
      </c>
      <c r="G27" s="24" t="s">
        <v>109</v>
      </c>
      <c r="H27" s="28">
        <f t="shared" si="10"/>
        <v>0</v>
      </c>
      <c r="I27" s="27">
        <v>1</v>
      </c>
      <c r="J27" s="24" t="s">
        <v>109</v>
      </c>
      <c r="K27" s="28">
        <f t="shared" si="11"/>
        <v>0</v>
      </c>
      <c r="L27" s="27">
        <v>1</v>
      </c>
      <c r="M27" s="24" t="s">
        <v>109</v>
      </c>
      <c r="N27" s="28">
        <f t="shared" si="12"/>
        <v>0</v>
      </c>
      <c r="O27" s="27">
        <v>1</v>
      </c>
      <c r="P27" s="24" t="s">
        <v>109</v>
      </c>
      <c r="Q27" s="28">
        <f t="shared" si="3"/>
        <v>0</v>
      </c>
      <c r="R27" s="27">
        <v>1</v>
      </c>
      <c r="S27" s="24" t="s">
        <v>109</v>
      </c>
      <c r="T27" s="28">
        <f t="shared" si="4"/>
        <v>0</v>
      </c>
      <c r="U27" s="27"/>
      <c r="V27" s="24"/>
      <c r="W27" s="29"/>
      <c r="X27" s="27">
        <v>1</v>
      </c>
      <c r="Y27" s="24" t="s">
        <v>76</v>
      </c>
      <c r="Z27" s="28">
        <f t="shared" si="6"/>
        <v>0</v>
      </c>
      <c r="AA27" s="27">
        <v>1</v>
      </c>
      <c r="AB27" s="24" t="s">
        <v>51</v>
      </c>
      <c r="AC27" s="28">
        <f t="shared" si="7"/>
        <v>0</v>
      </c>
      <c r="AD27" s="27"/>
      <c r="AE27" s="24"/>
      <c r="AF27" s="27"/>
    </row>
    <row r="28" spans="1:32" x14ac:dyDescent="0.4">
      <c r="A28" s="24" t="s">
        <v>20</v>
      </c>
      <c r="B28" s="25" t="s">
        <v>32</v>
      </c>
      <c r="C28" s="5">
        <v>225</v>
      </c>
      <c r="D28" s="26" t="str">
        <f t="shared" si="9"/>
        <v>OK</v>
      </c>
      <c r="E28" s="1"/>
      <c r="F28" s="27">
        <v>1</v>
      </c>
      <c r="G28" s="24" t="s">
        <v>110</v>
      </c>
      <c r="H28" s="28">
        <f t="shared" si="10"/>
        <v>0</v>
      </c>
      <c r="I28" s="27">
        <v>1</v>
      </c>
      <c r="J28" s="24" t="s">
        <v>110</v>
      </c>
      <c r="K28" s="28">
        <f t="shared" si="11"/>
        <v>0</v>
      </c>
      <c r="L28" s="27">
        <v>1</v>
      </c>
      <c r="M28" s="24" t="s">
        <v>110</v>
      </c>
      <c r="N28" s="28">
        <f t="shared" si="12"/>
        <v>0</v>
      </c>
      <c r="O28" s="27">
        <v>1</v>
      </c>
      <c r="P28" s="24" t="s">
        <v>110</v>
      </c>
      <c r="Q28" s="28">
        <f t="shared" si="3"/>
        <v>0</v>
      </c>
      <c r="R28" s="27">
        <v>1</v>
      </c>
      <c r="S28" s="24" t="s">
        <v>110</v>
      </c>
      <c r="T28" s="28">
        <f t="shared" si="4"/>
        <v>0</v>
      </c>
      <c r="U28" s="27">
        <v>1</v>
      </c>
      <c r="V28" s="24" t="s">
        <v>110</v>
      </c>
      <c r="W28" s="28">
        <f t="shared" si="5"/>
        <v>0</v>
      </c>
      <c r="X28" s="27"/>
      <c r="Y28" s="24"/>
      <c r="Z28" s="29"/>
      <c r="AA28" s="27"/>
      <c r="AB28" s="24"/>
      <c r="AC28" s="29"/>
      <c r="AD28" s="27"/>
      <c r="AE28" s="24"/>
      <c r="AF28" s="27"/>
    </row>
    <row r="29" spans="1:32" x14ac:dyDescent="0.4">
      <c r="A29" s="24" t="s">
        <v>43</v>
      </c>
      <c r="B29" s="25" t="s">
        <v>33</v>
      </c>
      <c r="C29" s="5">
        <v>60</v>
      </c>
      <c r="D29" s="26" t="str">
        <f t="shared" si="9"/>
        <v>OK</v>
      </c>
      <c r="E29" s="1"/>
      <c r="F29" s="27">
        <v>1.9</v>
      </c>
      <c r="G29" s="24" t="s">
        <v>111</v>
      </c>
      <c r="H29" s="28">
        <f t="shared" si="10"/>
        <v>0</v>
      </c>
      <c r="I29" s="27">
        <v>1.9</v>
      </c>
      <c r="J29" s="24" t="s">
        <v>111</v>
      </c>
      <c r="K29" s="28">
        <f t="shared" si="11"/>
        <v>0</v>
      </c>
      <c r="L29" s="27">
        <v>1.9</v>
      </c>
      <c r="M29" s="24" t="s">
        <v>111</v>
      </c>
      <c r="N29" s="28">
        <f t="shared" si="12"/>
        <v>0</v>
      </c>
      <c r="O29" s="27">
        <v>1.9</v>
      </c>
      <c r="P29" s="24" t="s">
        <v>111</v>
      </c>
      <c r="Q29" s="28">
        <f t="shared" si="3"/>
        <v>0</v>
      </c>
      <c r="R29" s="27">
        <v>1.9</v>
      </c>
      <c r="S29" s="24" t="s">
        <v>111</v>
      </c>
      <c r="T29" s="28">
        <f t="shared" si="4"/>
        <v>0</v>
      </c>
      <c r="U29" s="27">
        <v>2.9</v>
      </c>
      <c r="V29" s="24" t="s">
        <v>111</v>
      </c>
      <c r="W29" s="28">
        <f t="shared" si="5"/>
        <v>0</v>
      </c>
      <c r="X29" s="27">
        <v>2.72</v>
      </c>
      <c r="Y29" s="24" t="s">
        <v>79</v>
      </c>
      <c r="Z29" s="28">
        <f t="shared" si="6"/>
        <v>0</v>
      </c>
      <c r="AA29" s="27">
        <v>2.72</v>
      </c>
      <c r="AB29" s="24" t="s">
        <v>53</v>
      </c>
      <c r="AC29" s="28">
        <f t="shared" si="7"/>
        <v>0</v>
      </c>
      <c r="AD29" s="27">
        <v>1.9</v>
      </c>
      <c r="AE29" s="24" t="s">
        <v>72</v>
      </c>
      <c r="AF29" s="32">
        <f t="shared" si="8"/>
        <v>0</v>
      </c>
    </row>
    <row r="30" spans="1:32" x14ac:dyDescent="0.4">
      <c r="A30" s="24" t="s">
        <v>20</v>
      </c>
      <c r="B30" s="25" t="s">
        <v>34</v>
      </c>
      <c r="C30" s="5">
        <v>398</v>
      </c>
      <c r="D30" s="26" t="str">
        <f t="shared" si="9"/>
        <v>OK</v>
      </c>
      <c r="E30" s="1"/>
      <c r="F30" s="27">
        <v>2</v>
      </c>
      <c r="G30" s="24" t="s">
        <v>112</v>
      </c>
      <c r="H30" s="28">
        <f t="shared" si="10"/>
        <v>0</v>
      </c>
      <c r="I30" s="27">
        <v>2</v>
      </c>
      <c r="J30" s="24" t="s">
        <v>112</v>
      </c>
      <c r="K30" s="28">
        <f t="shared" si="11"/>
        <v>0</v>
      </c>
      <c r="L30" s="27">
        <v>2</v>
      </c>
      <c r="M30" s="24" t="s">
        <v>112</v>
      </c>
      <c r="N30" s="28">
        <f t="shared" si="12"/>
        <v>0</v>
      </c>
      <c r="O30" s="27">
        <v>2</v>
      </c>
      <c r="P30" s="24" t="s">
        <v>112</v>
      </c>
      <c r="Q30" s="28">
        <f t="shared" si="3"/>
        <v>0</v>
      </c>
      <c r="R30" s="27">
        <v>2</v>
      </c>
      <c r="S30" s="24" t="s">
        <v>112</v>
      </c>
      <c r="T30" s="28">
        <f t="shared" si="4"/>
        <v>0</v>
      </c>
      <c r="U30" s="27"/>
      <c r="V30" s="24"/>
      <c r="W30" s="29"/>
      <c r="X30" s="27">
        <v>2</v>
      </c>
      <c r="Y30" s="24" t="s">
        <v>80</v>
      </c>
      <c r="Z30" s="28">
        <f t="shared" si="6"/>
        <v>0</v>
      </c>
      <c r="AA30" s="27">
        <v>2</v>
      </c>
      <c r="AB30" s="24" t="s">
        <v>54</v>
      </c>
      <c r="AC30" s="28">
        <f t="shared" si="7"/>
        <v>0</v>
      </c>
      <c r="AD30" s="27">
        <v>2</v>
      </c>
      <c r="AE30" s="24" t="s">
        <v>73</v>
      </c>
      <c r="AF30" s="32">
        <f t="shared" si="8"/>
        <v>0</v>
      </c>
    </row>
    <row r="31" spans="1:32" x14ac:dyDescent="0.4">
      <c r="A31" s="24" t="s">
        <v>20</v>
      </c>
      <c r="B31" s="25" t="s">
        <v>35</v>
      </c>
      <c r="C31" s="5">
        <v>160</v>
      </c>
      <c r="D31" s="26" t="str">
        <f t="shared" si="9"/>
        <v>OK</v>
      </c>
      <c r="E31" s="1"/>
      <c r="F31" s="27">
        <v>8</v>
      </c>
      <c r="G31" s="24" t="s">
        <v>113</v>
      </c>
      <c r="H31" s="28">
        <f t="shared" si="10"/>
        <v>0</v>
      </c>
      <c r="I31" s="27">
        <v>8</v>
      </c>
      <c r="J31" s="24" t="s">
        <v>113</v>
      </c>
      <c r="K31" s="28">
        <f t="shared" si="11"/>
        <v>0</v>
      </c>
      <c r="L31" s="27">
        <v>8</v>
      </c>
      <c r="M31" s="24" t="s">
        <v>113</v>
      </c>
      <c r="N31" s="28">
        <f t="shared" si="12"/>
        <v>0</v>
      </c>
      <c r="O31" s="27">
        <v>8</v>
      </c>
      <c r="P31" s="24" t="s">
        <v>113</v>
      </c>
      <c r="Q31" s="28">
        <f t="shared" si="3"/>
        <v>0</v>
      </c>
      <c r="R31" s="27">
        <v>8</v>
      </c>
      <c r="S31" s="24" t="s">
        <v>113</v>
      </c>
      <c r="T31" s="28">
        <f t="shared" si="4"/>
        <v>0</v>
      </c>
      <c r="U31" s="27">
        <v>8</v>
      </c>
      <c r="V31" s="24" t="s">
        <v>113</v>
      </c>
      <c r="W31" s="28">
        <f t="shared" si="5"/>
        <v>0</v>
      </c>
      <c r="X31" s="27"/>
      <c r="Y31" s="24"/>
      <c r="Z31" s="29"/>
      <c r="AA31" s="27"/>
      <c r="AB31" s="24"/>
      <c r="AC31" s="29"/>
      <c r="AD31" s="27">
        <v>33</v>
      </c>
      <c r="AE31" s="24" t="s">
        <v>74</v>
      </c>
      <c r="AF31" s="32">
        <f t="shared" si="8"/>
        <v>0</v>
      </c>
    </row>
    <row r="32" spans="1:32" x14ac:dyDescent="0.4">
      <c r="A32" s="24" t="s">
        <v>20</v>
      </c>
      <c r="B32" s="25" t="s">
        <v>36</v>
      </c>
      <c r="C32" s="5">
        <v>125</v>
      </c>
      <c r="D32" s="26" t="str">
        <f t="shared" si="9"/>
        <v>OK</v>
      </c>
      <c r="E32" s="1"/>
      <c r="F32" s="27">
        <v>4</v>
      </c>
      <c r="G32" s="24" t="s">
        <v>114</v>
      </c>
      <c r="H32" s="28">
        <f t="shared" si="10"/>
        <v>0</v>
      </c>
      <c r="I32" s="27">
        <v>4</v>
      </c>
      <c r="J32" s="24" t="s">
        <v>114</v>
      </c>
      <c r="K32" s="28">
        <f t="shared" si="11"/>
        <v>0</v>
      </c>
      <c r="L32" s="27">
        <v>4</v>
      </c>
      <c r="M32" s="24" t="s">
        <v>114</v>
      </c>
      <c r="N32" s="28">
        <f t="shared" si="12"/>
        <v>0</v>
      </c>
      <c r="O32" s="27">
        <v>6</v>
      </c>
      <c r="P32" s="24" t="s">
        <v>114</v>
      </c>
      <c r="Q32" s="28">
        <f t="shared" si="3"/>
        <v>0</v>
      </c>
      <c r="R32" s="27">
        <v>4</v>
      </c>
      <c r="S32" s="24" t="s">
        <v>114</v>
      </c>
      <c r="T32" s="28">
        <f t="shared" si="4"/>
        <v>0</v>
      </c>
      <c r="U32" s="27">
        <v>2</v>
      </c>
      <c r="V32" s="24" t="s">
        <v>114</v>
      </c>
      <c r="W32" s="28">
        <f t="shared" si="5"/>
        <v>0</v>
      </c>
      <c r="X32" s="27"/>
      <c r="Y32" s="24"/>
      <c r="Z32" s="29"/>
      <c r="AA32" s="27"/>
      <c r="AB32" s="24"/>
      <c r="AC32" s="29"/>
      <c r="AD32" s="27"/>
      <c r="AE32" s="24"/>
      <c r="AF32" s="27"/>
    </row>
    <row r="33" spans="1:32" x14ac:dyDescent="0.4">
      <c r="A33" s="24" t="s">
        <v>20</v>
      </c>
      <c r="B33" s="25" t="s">
        <v>129</v>
      </c>
      <c r="C33" s="5">
        <v>310</v>
      </c>
      <c r="D33" s="26" t="str">
        <f t="shared" si="9"/>
        <v>OK</v>
      </c>
      <c r="E33" s="1"/>
      <c r="F33" s="27">
        <v>8</v>
      </c>
      <c r="G33" s="24" t="s">
        <v>115</v>
      </c>
      <c r="H33" s="28">
        <f t="shared" si="10"/>
        <v>0</v>
      </c>
      <c r="I33" s="27">
        <v>8</v>
      </c>
      <c r="J33" s="24" t="s">
        <v>115</v>
      </c>
      <c r="K33" s="28">
        <f t="shared" si="11"/>
        <v>0</v>
      </c>
      <c r="L33" s="27">
        <v>8</v>
      </c>
      <c r="M33" s="24" t="s">
        <v>115</v>
      </c>
      <c r="N33" s="28">
        <f t="shared" si="12"/>
        <v>0</v>
      </c>
      <c r="O33" s="27">
        <v>8</v>
      </c>
      <c r="P33" s="24" t="s">
        <v>115</v>
      </c>
      <c r="Q33" s="28">
        <f t="shared" si="3"/>
        <v>0</v>
      </c>
      <c r="R33" s="27">
        <v>8</v>
      </c>
      <c r="S33" s="24" t="s">
        <v>115</v>
      </c>
      <c r="T33" s="28">
        <f t="shared" si="4"/>
        <v>0</v>
      </c>
      <c r="U33" s="27">
        <v>8</v>
      </c>
      <c r="V33" s="24" t="s">
        <v>115</v>
      </c>
      <c r="W33" s="28">
        <f t="shared" si="5"/>
        <v>0</v>
      </c>
      <c r="X33" s="27"/>
      <c r="Y33" s="24"/>
      <c r="Z33" s="29"/>
      <c r="AA33" s="27"/>
      <c r="AB33" s="24"/>
      <c r="AC33" s="29"/>
      <c r="AD33" s="27"/>
      <c r="AE33" s="24"/>
      <c r="AF33" s="27"/>
    </row>
    <row r="34" spans="1:32" x14ac:dyDescent="0.4">
      <c r="A34" s="24" t="s">
        <v>20</v>
      </c>
      <c r="B34" s="25" t="s">
        <v>37</v>
      </c>
      <c r="C34" s="5">
        <v>1175</v>
      </c>
      <c r="D34" s="26" t="str">
        <f t="shared" si="9"/>
        <v>OK</v>
      </c>
      <c r="E34" s="1"/>
      <c r="F34" s="27">
        <v>3</v>
      </c>
      <c r="G34" s="24" t="s">
        <v>116</v>
      </c>
      <c r="H34" s="28">
        <f t="shared" si="10"/>
        <v>0</v>
      </c>
      <c r="I34" s="27">
        <v>3</v>
      </c>
      <c r="J34" s="24" t="s">
        <v>116</v>
      </c>
      <c r="K34" s="28">
        <f t="shared" si="11"/>
        <v>0</v>
      </c>
      <c r="L34" s="27">
        <v>3</v>
      </c>
      <c r="M34" s="24" t="s">
        <v>116</v>
      </c>
      <c r="N34" s="28">
        <f t="shared" si="12"/>
        <v>0</v>
      </c>
      <c r="O34" s="27">
        <v>4</v>
      </c>
      <c r="P34" s="24" t="s">
        <v>116</v>
      </c>
      <c r="Q34" s="28">
        <f t="shared" si="3"/>
        <v>0</v>
      </c>
      <c r="R34" s="27">
        <v>3</v>
      </c>
      <c r="S34" s="24" t="s">
        <v>116</v>
      </c>
      <c r="T34" s="28">
        <f t="shared" si="4"/>
        <v>0</v>
      </c>
      <c r="U34" s="27">
        <v>3</v>
      </c>
      <c r="V34" s="24" t="s">
        <v>116</v>
      </c>
      <c r="W34" s="28">
        <f t="shared" si="5"/>
        <v>0</v>
      </c>
      <c r="X34" s="27"/>
      <c r="Y34" s="24"/>
      <c r="Z34" s="29"/>
      <c r="AA34" s="27"/>
      <c r="AB34" s="24"/>
      <c r="AC34" s="29"/>
      <c r="AD34" s="27"/>
      <c r="AE34" s="24"/>
      <c r="AF34" s="27"/>
    </row>
    <row r="35" spans="1:32" x14ac:dyDescent="0.4">
      <c r="A35" s="24" t="s">
        <v>20</v>
      </c>
      <c r="B35" s="25" t="s">
        <v>38</v>
      </c>
      <c r="C35" s="5">
        <v>130</v>
      </c>
      <c r="D35" s="26" t="str">
        <f t="shared" si="9"/>
        <v>OK</v>
      </c>
      <c r="E35" s="1"/>
      <c r="F35" s="27">
        <v>16</v>
      </c>
      <c r="G35" s="24" t="s">
        <v>117</v>
      </c>
      <c r="H35" s="28">
        <f t="shared" si="10"/>
        <v>0</v>
      </c>
      <c r="I35" s="27">
        <v>16</v>
      </c>
      <c r="J35" s="24" t="s">
        <v>117</v>
      </c>
      <c r="K35" s="28">
        <f t="shared" si="11"/>
        <v>0</v>
      </c>
      <c r="L35" s="27">
        <v>16</v>
      </c>
      <c r="M35" s="24" t="s">
        <v>117</v>
      </c>
      <c r="N35" s="28">
        <f t="shared" si="12"/>
        <v>0</v>
      </c>
      <c r="O35" s="27">
        <v>96</v>
      </c>
      <c r="P35" s="24" t="s">
        <v>117</v>
      </c>
      <c r="Q35" s="28">
        <f t="shared" si="3"/>
        <v>0</v>
      </c>
      <c r="R35" s="27">
        <v>16</v>
      </c>
      <c r="S35" s="24" t="s">
        <v>117</v>
      </c>
      <c r="T35" s="28">
        <f t="shared" si="4"/>
        <v>0</v>
      </c>
      <c r="U35" s="27">
        <v>16</v>
      </c>
      <c r="V35" s="24" t="s">
        <v>117</v>
      </c>
      <c r="W35" s="28">
        <f t="shared" si="5"/>
        <v>0</v>
      </c>
      <c r="X35" s="27"/>
      <c r="Y35" s="24"/>
      <c r="Z35" s="29"/>
      <c r="AA35" s="27"/>
      <c r="AB35" s="24"/>
      <c r="AC35" s="29"/>
      <c r="AD35" s="27">
        <v>67</v>
      </c>
      <c r="AE35" s="24" t="s">
        <v>76</v>
      </c>
      <c r="AF35" s="32">
        <f t="shared" si="8"/>
        <v>0</v>
      </c>
    </row>
    <row r="36" spans="1:32" x14ac:dyDescent="0.4">
      <c r="A36" s="24" t="s">
        <v>20</v>
      </c>
      <c r="B36" s="25" t="s">
        <v>39</v>
      </c>
      <c r="C36" s="5">
        <v>95</v>
      </c>
      <c r="D36" s="26" t="str">
        <f t="shared" si="9"/>
        <v>OK</v>
      </c>
      <c r="E36" s="1"/>
      <c r="F36" s="27">
        <v>32</v>
      </c>
      <c r="G36" s="24" t="s">
        <v>118</v>
      </c>
      <c r="H36" s="28">
        <f t="shared" si="10"/>
        <v>0</v>
      </c>
      <c r="I36" s="27">
        <v>32</v>
      </c>
      <c r="J36" s="24" t="s">
        <v>118</v>
      </c>
      <c r="K36" s="28">
        <f t="shared" si="11"/>
        <v>0</v>
      </c>
      <c r="L36" s="27">
        <v>32</v>
      </c>
      <c r="M36" s="24" t="s">
        <v>118</v>
      </c>
      <c r="N36" s="28">
        <f t="shared" si="12"/>
        <v>0</v>
      </c>
      <c r="O36" s="27">
        <v>32</v>
      </c>
      <c r="P36" s="24" t="s">
        <v>118</v>
      </c>
      <c r="Q36" s="28">
        <f t="shared" si="3"/>
        <v>0</v>
      </c>
      <c r="R36" s="27">
        <v>32</v>
      </c>
      <c r="S36" s="24" t="s">
        <v>118</v>
      </c>
      <c r="T36" s="28">
        <f t="shared" si="4"/>
        <v>0</v>
      </c>
      <c r="U36" s="27">
        <v>32</v>
      </c>
      <c r="V36" s="24" t="s">
        <v>118</v>
      </c>
      <c r="W36" s="28">
        <f t="shared" si="5"/>
        <v>0</v>
      </c>
      <c r="X36" s="27"/>
      <c r="Y36" s="24"/>
      <c r="Z36" s="29"/>
      <c r="AA36" s="27"/>
      <c r="AB36" s="24"/>
      <c r="AC36" s="29"/>
      <c r="AD36" s="27">
        <v>16</v>
      </c>
      <c r="AE36" s="24" t="s">
        <v>78</v>
      </c>
      <c r="AF36" s="32">
        <f t="shared" si="8"/>
        <v>0</v>
      </c>
    </row>
    <row r="37" spans="1:32" x14ac:dyDescent="0.4">
      <c r="A37" s="24" t="s">
        <v>20</v>
      </c>
      <c r="B37" s="25" t="s">
        <v>40</v>
      </c>
      <c r="C37" s="5">
        <v>135</v>
      </c>
      <c r="D37" s="26" t="str">
        <f t="shared" si="9"/>
        <v>OK</v>
      </c>
      <c r="E37" s="1"/>
      <c r="F37" s="27">
        <v>4</v>
      </c>
      <c r="G37" s="24" t="s">
        <v>119</v>
      </c>
      <c r="H37" s="28">
        <f t="shared" si="10"/>
        <v>0</v>
      </c>
      <c r="I37" s="27">
        <v>4</v>
      </c>
      <c r="J37" s="24" t="s">
        <v>119</v>
      </c>
      <c r="K37" s="28">
        <f t="shared" si="11"/>
        <v>0</v>
      </c>
      <c r="L37" s="27">
        <v>4</v>
      </c>
      <c r="M37" s="24" t="s">
        <v>119</v>
      </c>
      <c r="N37" s="28">
        <f t="shared" si="12"/>
        <v>0</v>
      </c>
      <c r="O37" s="27">
        <v>4</v>
      </c>
      <c r="P37" s="24" t="s">
        <v>119</v>
      </c>
      <c r="Q37" s="28">
        <f t="shared" si="3"/>
        <v>0</v>
      </c>
      <c r="R37" s="27">
        <v>4</v>
      </c>
      <c r="S37" s="24" t="s">
        <v>119</v>
      </c>
      <c r="T37" s="28">
        <f t="shared" si="4"/>
        <v>0</v>
      </c>
      <c r="U37" s="27">
        <v>3</v>
      </c>
      <c r="V37" s="24" t="s">
        <v>119</v>
      </c>
      <c r="W37" s="28">
        <f t="shared" si="5"/>
        <v>0</v>
      </c>
      <c r="X37" s="27">
        <v>4</v>
      </c>
      <c r="Y37" s="24" t="s">
        <v>83</v>
      </c>
      <c r="Z37" s="28">
        <f t="shared" si="6"/>
        <v>0</v>
      </c>
      <c r="AA37" s="27">
        <v>4</v>
      </c>
      <c r="AB37" s="24" t="s">
        <v>56</v>
      </c>
      <c r="AC37" s="28">
        <f t="shared" si="7"/>
        <v>0</v>
      </c>
      <c r="AD37" s="27">
        <v>3</v>
      </c>
      <c r="AE37" s="24" t="s">
        <v>79</v>
      </c>
      <c r="AF37" s="32">
        <f t="shared" si="8"/>
        <v>0</v>
      </c>
    </row>
    <row r="38" spans="1:32" x14ac:dyDescent="0.4">
      <c r="A38" s="24" t="s">
        <v>20</v>
      </c>
      <c r="B38" s="25" t="s">
        <v>41</v>
      </c>
      <c r="C38" s="5">
        <v>740</v>
      </c>
      <c r="D38" s="26" t="str">
        <f t="shared" si="9"/>
        <v>OK</v>
      </c>
      <c r="E38" s="1"/>
      <c r="F38" s="27">
        <v>1</v>
      </c>
      <c r="G38" s="24" t="s">
        <v>120</v>
      </c>
      <c r="H38" s="28">
        <f t="shared" si="10"/>
        <v>0</v>
      </c>
      <c r="I38" s="27">
        <v>1</v>
      </c>
      <c r="J38" s="24" t="s">
        <v>120</v>
      </c>
      <c r="K38" s="28">
        <f t="shared" si="11"/>
        <v>0</v>
      </c>
      <c r="L38" s="27">
        <v>1</v>
      </c>
      <c r="M38" s="24" t="s">
        <v>120</v>
      </c>
      <c r="N38" s="28">
        <f t="shared" si="12"/>
        <v>0</v>
      </c>
      <c r="O38" s="27">
        <v>1</v>
      </c>
      <c r="P38" s="24" t="s">
        <v>120</v>
      </c>
      <c r="Q38" s="28">
        <f t="shared" si="3"/>
        <v>0</v>
      </c>
      <c r="R38" s="27">
        <v>1</v>
      </c>
      <c r="S38" s="24" t="s">
        <v>120</v>
      </c>
      <c r="T38" s="28">
        <f t="shared" si="4"/>
        <v>0</v>
      </c>
      <c r="U38" s="27">
        <v>1</v>
      </c>
      <c r="V38" s="24" t="s">
        <v>120</v>
      </c>
      <c r="W38" s="28">
        <f t="shared" si="5"/>
        <v>0</v>
      </c>
      <c r="X38" s="27">
        <v>1</v>
      </c>
      <c r="Y38" s="24" t="s">
        <v>86</v>
      </c>
      <c r="Z38" s="28">
        <f t="shared" si="6"/>
        <v>0</v>
      </c>
      <c r="AA38" s="27">
        <v>1</v>
      </c>
      <c r="AB38" s="24" t="s">
        <v>58</v>
      </c>
      <c r="AC38" s="28">
        <f t="shared" si="7"/>
        <v>0</v>
      </c>
      <c r="AD38" s="27">
        <v>1</v>
      </c>
      <c r="AE38" s="24" t="s">
        <v>80</v>
      </c>
      <c r="AF38" s="32">
        <f t="shared" si="8"/>
        <v>0</v>
      </c>
    </row>
    <row r="39" spans="1:32" x14ac:dyDescent="0.4">
      <c r="A39" s="24" t="s">
        <v>20</v>
      </c>
      <c r="B39" s="25" t="s">
        <v>42</v>
      </c>
      <c r="C39" s="5">
        <v>450</v>
      </c>
      <c r="D39" s="26" t="str">
        <f t="shared" si="9"/>
        <v>OK</v>
      </c>
      <c r="E39" s="1"/>
      <c r="F39" s="27">
        <v>4</v>
      </c>
      <c r="G39" s="24" t="s">
        <v>121</v>
      </c>
      <c r="H39" s="28">
        <f t="shared" si="10"/>
        <v>0</v>
      </c>
      <c r="I39" s="27">
        <v>4</v>
      </c>
      <c r="J39" s="24" t="s">
        <v>121</v>
      </c>
      <c r="K39" s="28">
        <f t="shared" si="11"/>
        <v>0</v>
      </c>
      <c r="L39" s="27">
        <v>4</v>
      </c>
      <c r="M39" s="24" t="s">
        <v>121</v>
      </c>
      <c r="N39" s="28">
        <f t="shared" si="12"/>
        <v>0</v>
      </c>
      <c r="O39" s="27">
        <v>4</v>
      </c>
      <c r="P39" s="24" t="s">
        <v>121</v>
      </c>
      <c r="Q39" s="28">
        <f t="shared" si="3"/>
        <v>0</v>
      </c>
      <c r="R39" s="27">
        <v>4</v>
      </c>
      <c r="S39" s="24" t="s">
        <v>121</v>
      </c>
      <c r="T39" s="28">
        <f t="shared" si="4"/>
        <v>0</v>
      </c>
      <c r="U39" s="27">
        <v>4</v>
      </c>
      <c r="V39" s="24" t="s">
        <v>121</v>
      </c>
      <c r="W39" s="28">
        <f t="shared" si="5"/>
        <v>0</v>
      </c>
      <c r="X39" s="27">
        <v>2</v>
      </c>
      <c r="Y39" s="24" t="s">
        <v>87</v>
      </c>
      <c r="Z39" s="28">
        <f t="shared" si="6"/>
        <v>0</v>
      </c>
      <c r="AA39" s="27">
        <v>2</v>
      </c>
      <c r="AB39" s="24" t="s">
        <v>59</v>
      </c>
      <c r="AC39" s="28">
        <f t="shared" si="7"/>
        <v>0</v>
      </c>
      <c r="AD39" s="27">
        <v>2</v>
      </c>
      <c r="AE39" s="24" t="s">
        <v>82</v>
      </c>
      <c r="AF39" s="32">
        <f t="shared" si="8"/>
        <v>0</v>
      </c>
    </row>
    <row r="40" spans="1:32" x14ac:dyDescent="0.4">
      <c r="A40" s="24" t="s">
        <v>20</v>
      </c>
      <c r="B40" s="25" t="s">
        <v>66</v>
      </c>
      <c r="C40" s="33">
        <v>790</v>
      </c>
      <c r="D40" s="26" t="str">
        <f t="shared" si="9"/>
        <v>OK</v>
      </c>
      <c r="E40" s="1"/>
      <c r="F40" s="31"/>
      <c r="G40" s="24"/>
      <c r="H40" s="29"/>
      <c r="I40" s="31"/>
      <c r="J40" s="24"/>
      <c r="K40" s="29"/>
      <c r="L40" s="31"/>
      <c r="M40" s="24"/>
      <c r="N40" s="29"/>
      <c r="O40" s="27">
        <v>1</v>
      </c>
      <c r="P40" s="24" t="s">
        <v>123</v>
      </c>
      <c r="Q40" s="28">
        <f t="shared" si="3"/>
        <v>0</v>
      </c>
      <c r="R40" s="31"/>
      <c r="S40" s="24"/>
      <c r="T40" s="27"/>
      <c r="U40" s="31"/>
      <c r="V40" s="24"/>
      <c r="W40" s="29"/>
      <c r="X40" s="27">
        <v>1</v>
      </c>
      <c r="Y40" s="24" t="s">
        <v>67</v>
      </c>
      <c r="Z40" s="28">
        <f t="shared" si="6"/>
        <v>0</v>
      </c>
      <c r="AA40" s="27">
        <v>1</v>
      </c>
      <c r="AB40" s="24" t="s">
        <v>60</v>
      </c>
      <c r="AC40" s="28">
        <f t="shared" si="7"/>
        <v>0</v>
      </c>
      <c r="AD40" s="27"/>
      <c r="AE40" s="24"/>
      <c r="AF40" s="27"/>
    </row>
    <row r="41" spans="1:32" x14ac:dyDescent="0.4">
      <c r="A41" s="24" t="s">
        <v>43</v>
      </c>
      <c r="B41" s="25" t="s">
        <v>68</v>
      </c>
      <c r="C41" s="33">
        <v>700</v>
      </c>
      <c r="D41" s="26" t="str">
        <f t="shared" si="9"/>
        <v>OK</v>
      </c>
      <c r="E41" s="1"/>
      <c r="F41" s="31"/>
      <c r="G41" s="24"/>
      <c r="H41" s="29"/>
      <c r="I41" s="31"/>
      <c r="J41" s="24"/>
      <c r="K41" s="29"/>
      <c r="L41" s="31"/>
      <c r="M41" s="24"/>
      <c r="N41" s="29"/>
      <c r="O41" s="27"/>
      <c r="P41" s="24"/>
      <c r="Q41" s="29"/>
      <c r="R41" s="31"/>
      <c r="S41" s="24"/>
      <c r="T41" s="27"/>
      <c r="U41" s="31"/>
      <c r="V41" s="24"/>
      <c r="W41" s="29"/>
      <c r="X41" s="27">
        <v>4.8499999999999996</v>
      </c>
      <c r="Y41" s="24" t="s">
        <v>69</v>
      </c>
      <c r="Z41" s="28">
        <f t="shared" si="6"/>
        <v>0</v>
      </c>
      <c r="AA41" s="27">
        <v>4.8499999999999996</v>
      </c>
      <c r="AB41" s="24" t="s">
        <v>94</v>
      </c>
      <c r="AC41" s="28">
        <f t="shared" si="7"/>
        <v>0</v>
      </c>
      <c r="AD41" s="27"/>
      <c r="AE41" s="24"/>
      <c r="AF41" s="27"/>
    </row>
    <row r="42" spans="1:32" x14ac:dyDescent="0.4">
      <c r="A42" s="24" t="s">
        <v>20</v>
      </c>
      <c r="B42" s="25" t="s">
        <v>127</v>
      </c>
      <c r="C42" s="33">
        <v>450</v>
      </c>
      <c r="D42" s="26" t="str">
        <f t="shared" si="9"/>
        <v>OK</v>
      </c>
      <c r="E42" s="1"/>
      <c r="F42" s="31"/>
      <c r="G42" s="24"/>
      <c r="H42" s="29"/>
      <c r="I42" s="31"/>
      <c r="J42" s="24"/>
      <c r="K42" s="29"/>
      <c r="L42" s="31"/>
      <c r="M42" s="24"/>
      <c r="N42" s="29"/>
      <c r="O42" s="27"/>
      <c r="P42" s="24"/>
      <c r="Q42" s="29"/>
      <c r="R42" s="31"/>
      <c r="S42" s="24"/>
      <c r="T42" s="27"/>
      <c r="U42" s="31"/>
      <c r="V42" s="24"/>
      <c r="W42" s="29"/>
      <c r="X42" s="27">
        <v>3</v>
      </c>
      <c r="Y42" s="24" t="s">
        <v>75</v>
      </c>
      <c r="Z42" s="28">
        <f t="shared" si="6"/>
        <v>0</v>
      </c>
      <c r="AA42" s="27"/>
      <c r="AB42" s="24"/>
      <c r="AC42" s="29"/>
      <c r="AD42" s="27"/>
      <c r="AE42" s="24"/>
      <c r="AF42" s="27"/>
    </row>
    <row r="43" spans="1:32" x14ac:dyDescent="0.4">
      <c r="A43" s="24" t="s">
        <v>43</v>
      </c>
      <c r="B43" s="25" t="s">
        <v>77</v>
      </c>
      <c r="C43" s="33">
        <v>60</v>
      </c>
      <c r="D43" s="26" t="str">
        <f t="shared" si="9"/>
        <v>OK</v>
      </c>
      <c r="E43" s="1"/>
      <c r="F43" s="31"/>
      <c r="G43" s="24"/>
      <c r="H43" s="29"/>
      <c r="I43" s="31"/>
      <c r="J43" s="24"/>
      <c r="K43" s="29"/>
      <c r="L43" s="31"/>
      <c r="M43" s="24"/>
      <c r="N43" s="29"/>
      <c r="O43" s="31"/>
      <c r="P43" s="24"/>
      <c r="Q43" s="29"/>
      <c r="R43" s="31"/>
      <c r="S43" s="24"/>
      <c r="T43" s="27"/>
      <c r="U43" s="31">
        <v>2.7</v>
      </c>
      <c r="V43" s="24" t="s">
        <v>124</v>
      </c>
      <c r="W43" s="28">
        <f t="shared" ref="W43" si="13">U43*$E43</f>
        <v>0</v>
      </c>
      <c r="X43" s="27">
        <v>2.77</v>
      </c>
      <c r="Y43" s="24" t="s">
        <v>78</v>
      </c>
      <c r="Z43" s="28">
        <f t="shared" si="6"/>
        <v>0</v>
      </c>
      <c r="AA43" s="27">
        <v>2.77</v>
      </c>
      <c r="AB43" s="24" t="s">
        <v>52</v>
      </c>
      <c r="AC43" s="28">
        <f t="shared" si="7"/>
        <v>0</v>
      </c>
      <c r="AD43" s="27">
        <v>2.77</v>
      </c>
      <c r="AE43" s="24" t="s">
        <v>71</v>
      </c>
      <c r="AF43" s="32">
        <f t="shared" si="8"/>
        <v>0</v>
      </c>
    </row>
    <row r="44" spans="1:32" x14ac:dyDescent="0.4">
      <c r="A44" s="24" t="s">
        <v>20</v>
      </c>
      <c r="B44" s="25" t="s">
        <v>81</v>
      </c>
      <c r="C44" s="33">
        <v>160</v>
      </c>
      <c r="D44" s="26" t="str">
        <f t="shared" si="9"/>
        <v>OK</v>
      </c>
      <c r="E44" s="1"/>
      <c r="F44" s="31"/>
      <c r="G44" s="24"/>
      <c r="H44" s="29"/>
      <c r="I44" s="31"/>
      <c r="J44" s="24"/>
      <c r="K44" s="29"/>
      <c r="L44" s="31"/>
      <c r="M44" s="24"/>
      <c r="N44" s="29"/>
      <c r="O44" s="31">
        <v>20</v>
      </c>
      <c r="P44" s="24" t="s">
        <v>96</v>
      </c>
      <c r="Q44" s="28">
        <f t="shared" ref="Q44" si="14">O44*$E44</f>
        <v>0</v>
      </c>
      <c r="R44" s="31"/>
      <c r="S44" s="24"/>
      <c r="T44" s="27"/>
      <c r="U44" s="31"/>
      <c r="V44" s="24"/>
      <c r="W44" s="29"/>
      <c r="X44" s="27">
        <v>13</v>
      </c>
      <c r="Y44" s="24" t="s">
        <v>82</v>
      </c>
      <c r="Z44" s="28">
        <f t="shared" si="6"/>
        <v>0</v>
      </c>
      <c r="AA44" s="27">
        <v>13</v>
      </c>
      <c r="AB44" s="24" t="s">
        <v>55</v>
      </c>
      <c r="AC44" s="28">
        <f t="shared" si="7"/>
        <v>0</v>
      </c>
      <c r="AD44" s="27">
        <v>4</v>
      </c>
      <c r="AE44" s="24" t="s">
        <v>75</v>
      </c>
      <c r="AF44" s="32">
        <f t="shared" si="8"/>
        <v>0</v>
      </c>
    </row>
    <row r="45" spans="1:32" x14ac:dyDescent="0.4">
      <c r="A45" s="24" t="s">
        <v>20</v>
      </c>
      <c r="B45" s="25" t="s">
        <v>84</v>
      </c>
      <c r="C45" s="33">
        <v>350</v>
      </c>
      <c r="D45" s="26" t="str">
        <f t="shared" si="9"/>
        <v>OK</v>
      </c>
      <c r="E45" s="1"/>
      <c r="F45" s="31"/>
      <c r="G45" s="24"/>
      <c r="H45" s="29"/>
      <c r="I45" s="31"/>
      <c r="J45" s="24"/>
      <c r="K45" s="29"/>
      <c r="L45" s="31"/>
      <c r="M45" s="24"/>
      <c r="N45" s="29"/>
      <c r="O45" s="31"/>
      <c r="P45" s="24"/>
      <c r="Q45" s="29"/>
      <c r="R45" s="31"/>
      <c r="S45" s="24"/>
      <c r="T45" s="27"/>
      <c r="U45" s="31"/>
      <c r="V45" s="24"/>
      <c r="W45" s="29"/>
      <c r="X45" s="27">
        <v>2</v>
      </c>
      <c r="Y45" s="24" t="s">
        <v>85</v>
      </c>
      <c r="Z45" s="28">
        <f t="shared" si="6"/>
        <v>0</v>
      </c>
      <c r="AA45" s="27">
        <v>2</v>
      </c>
      <c r="AB45" s="24" t="s">
        <v>57</v>
      </c>
      <c r="AC45" s="28">
        <f t="shared" si="7"/>
        <v>0</v>
      </c>
      <c r="AD45" s="27"/>
      <c r="AE45" s="24"/>
      <c r="AF45" s="27"/>
    </row>
    <row r="46" spans="1:32" x14ac:dyDescent="0.4">
      <c r="A46" s="24" t="s">
        <v>20</v>
      </c>
      <c r="B46" s="25" t="s">
        <v>88</v>
      </c>
      <c r="C46" s="33">
        <v>1190</v>
      </c>
      <c r="D46" s="26" t="str">
        <f t="shared" si="9"/>
        <v>OK</v>
      </c>
      <c r="E46" s="1"/>
      <c r="F46" s="31"/>
      <c r="G46" s="24"/>
      <c r="H46" s="29"/>
      <c r="I46" s="31"/>
      <c r="J46" s="24"/>
      <c r="K46" s="29"/>
      <c r="L46" s="31"/>
      <c r="M46" s="24"/>
      <c r="N46" s="29"/>
      <c r="O46" s="31"/>
      <c r="P46" s="24"/>
      <c r="Q46" s="29"/>
      <c r="R46" s="31"/>
      <c r="S46" s="24"/>
      <c r="T46" s="27"/>
      <c r="U46" s="31"/>
      <c r="V46" s="24"/>
      <c r="W46" s="29"/>
      <c r="X46" s="27">
        <v>1</v>
      </c>
      <c r="Y46" s="24" t="s">
        <v>89</v>
      </c>
      <c r="Z46" s="28">
        <f t="shared" si="6"/>
        <v>0</v>
      </c>
      <c r="AA46" s="27">
        <v>1</v>
      </c>
      <c r="AB46" s="24" t="s">
        <v>95</v>
      </c>
      <c r="AC46" s="28">
        <f t="shared" si="7"/>
        <v>0</v>
      </c>
      <c r="AD46" s="27">
        <v>1</v>
      </c>
      <c r="AE46" s="24" t="s">
        <v>83</v>
      </c>
      <c r="AF46" s="32">
        <f t="shared" si="8"/>
        <v>0</v>
      </c>
    </row>
    <row r="47" spans="1:32" x14ac:dyDescent="0.4">
      <c r="A47" s="24" t="s">
        <v>20</v>
      </c>
      <c r="B47" s="25" t="s">
        <v>90</v>
      </c>
      <c r="C47" s="33">
        <v>195</v>
      </c>
      <c r="D47" s="26" t="str">
        <f t="shared" si="9"/>
        <v>OK</v>
      </c>
      <c r="E47" s="1"/>
      <c r="F47" s="31"/>
      <c r="G47" s="24"/>
      <c r="H47" s="29"/>
      <c r="I47" s="31"/>
      <c r="J47" s="24"/>
      <c r="K47" s="29"/>
      <c r="L47" s="31"/>
      <c r="M47" s="24"/>
      <c r="N47" s="29"/>
      <c r="O47" s="31"/>
      <c r="P47" s="24"/>
      <c r="Q47" s="29"/>
      <c r="R47" s="31"/>
      <c r="S47" s="24"/>
      <c r="T47" s="27"/>
      <c r="U47" s="31"/>
      <c r="V47" s="24"/>
      <c r="W47" s="29"/>
      <c r="X47" s="27">
        <v>8</v>
      </c>
      <c r="Y47" s="24" t="s">
        <v>91</v>
      </c>
      <c r="Z47" s="28">
        <f t="shared" si="6"/>
        <v>0</v>
      </c>
      <c r="AA47" s="31"/>
      <c r="AB47" s="24"/>
      <c r="AC47" s="29"/>
      <c r="AD47" s="27">
        <v>8</v>
      </c>
      <c r="AE47" s="24" t="s">
        <v>91</v>
      </c>
      <c r="AF47" s="32">
        <f t="shared" si="8"/>
        <v>0</v>
      </c>
    </row>
    <row r="48" spans="1:32" x14ac:dyDescent="0.4">
      <c r="A48" s="24" t="s">
        <v>43</v>
      </c>
      <c r="B48" s="25" t="s">
        <v>128</v>
      </c>
      <c r="C48" s="33">
        <v>450</v>
      </c>
      <c r="D48" s="26" t="str">
        <f t="shared" si="9"/>
        <v>OK</v>
      </c>
      <c r="E48" s="1"/>
      <c r="F48" s="31"/>
      <c r="G48" s="24"/>
      <c r="H48" s="29"/>
      <c r="I48" s="31"/>
      <c r="J48" s="24"/>
      <c r="K48" s="29"/>
      <c r="L48" s="31"/>
      <c r="M48" s="24"/>
      <c r="N48" s="29"/>
      <c r="O48" s="31"/>
      <c r="P48" s="24"/>
      <c r="Q48" s="29"/>
      <c r="R48" s="31"/>
      <c r="S48" s="24"/>
      <c r="T48" s="27"/>
      <c r="U48" s="31"/>
      <c r="V48" s="24"/>
      <c r="W48" s="29"/>
      <c r="X48" s="27"/>
      <c r="Y48" s="24"/>
      <c r="Z48" s="29"/>
      <c r="AA48" s="31">
        <v>12.9</v>
      </c>
      <c r="AB48" s="24" t="s">
        <v>93</v>
      </c>
      <c r="AC48" s="28">
        <f t="shared" si="7"/>
        <v>0</v>
      </c>
      <c r="AD48" s="27"/>
      <c r="AE48" s="24"/>
      <c r="AF48" s="27"/>
    </row>
    <row r="49" spans="1:33" x14ac:dyDescent="0.4">
      <c r="A49" s="24" t="s">
        <v>20</v>
      </c>
      <c r="B49" s="25" t="s">
        <v>130</v>
      </c>
      <c r="C49" s="33">
        <v>290</v>
      </c>
      <c r="D49" s="26" t="str">
        <f t="shared" si="9"/>
        <v>OK</v>
      </c>
      <c r="E49" s="1"/>
      <c r="F49" s="31"/>
      <c r="G49" s="24"/>
      <c r="H49" s="29"/>
      <c r="I49" s="31"/>
      <c r="J49" s="24"/>
      <c r="K49" s="29"/>
      <c r="L49" s="31"/>
      <c r="M49" s="24"/>
      <c r="N49" s="29"/>
      <c r="O49" s="31"/>
      <c r="P49" s="24"/>
      <c r="Q49" s="29"/>
      <c r="R49" s="31"/>
      <c r="S49" s="24"/>
      <c r="T49" s="27"/>
      <c r="U49" s="31"/>
      <c r="V49" s="24"/>
      <c r="W49" s="29"/>
      <c r="X49" s="27"/>
      <c r="Y49" s="24"/>
      <c r="Z49" s="29"/>
      <c r="AA49" s="31"/>
      <c r="AB49" s="24"/>
      <c r="AC49" s="29"/>
      <c r="AD49" s="27">
        <v>2</v>
      </c>
      <c r="AE49" s="24" t="s">
        <v>61</v>
      </c>
      <c r="AF49" s="32">
        <f t="shared" si="8"/>
        <v>0</v>
      </c>
    </row>
    <row r="50" spans="1:33" x14ac:dyDescent="0.4">
      <c r="A50" s="34"/>
      <c r="B50" s="34" t="s">
        <v>0</v>
      </c>
      <c r="C50" s="35"/>
      <c r="D50" s="36"/>
      <c r="E50" s="35"/>
      <c r="F50" s="37"/>
      <c r="G50" s="37"/>
      <c r="H50" s="38">
        <f>SUM(H15:H49)</f>
        <v>0</v>
      </c>
      <c r="I50" s="37"/>
      <c r="J50" s="37"/>
      <c r="K50" s="38">
        <f>SUM(K15:K49)</f>
        <v>0</v>
      </c>
      <c r="L50" s="37"/>
      <c r="M50" s="37"/>
      <c r="N50" s="38">
        <f>SUM(N15:N49)</f>
        <v>0</v>
      </c>
      <c r="O50" s="37"/>
      <c r="P50" s="37"/>
      <c r="Q50" s="38">
        <f>SUM(Q15:Q49)</f>
        <v>0</v>
      </c>
      <c r="R50" s="37"/>
      <c r="S50" s="37"/>
      <c r="T50" s="38">
        <f>SUM(T15:T49)</f>
        <v>0</v>
      </c>
      <c r="U50" s="37"/>
      <c r="V50" s="37"/>
      <c r="W50" s="38">
        <f>SUM(W15:W49)</f>
        <v>0</v>
      </c>
      <c r="X50" s="37"/>
      <c r="Y50" s="37"/>
      <c r="Z50" s="38">
        <f>SUM(Z15:Z49)</f>
        <v>0</v>
      </c>
      <c r="AA50" s="37"/>
      <c r="AB50" s="37"/>
      <c r="AC50" s="38">
        <f>SUM(AC15:AC49)</f>
        <v>0</v>
      </c>
      <c r="AD50" s="37"/>
      <c r="AE50" s="37"/>
      <c r="AF50" s="38">
        <f>SUM(AF15:AF49)</f>
        <v>0</v>
      </c>
      <c r="AG50" s="2"/>
    </row>
    <row r="51" spans="1:33" x14ac:dyDescent="0.4">
      <c r="D51" s="39"/>
      <c r="F51" s="2"/>
      <c r="I51" s="2"/>
      <c r="L51" s="2"/>
      <c r="O51" s="2"/>
      <c r="R51" s="2"/>
      <c r="U51" s="2"/>
      <c r="X51" s="2"/>
      <c r="AA51" s="2"/>
      <c r="AD51" s="2"/>
      <c r="AG51" s="2"/>
    </row>
    <row r="52" spans="1:33" x14ac:dyDescent="0.4">
      <c r="D52" s="39"/>
      <c r="F52" s="2"/>
      <c r="I52" s="2"/>
      <c r="L52" s="2"/>
      <c r="O52" s="2"/>
      <c r="R52" s="2"/>
      <c r="U52" s="2"/>
      <c r="X52" s="2"/>
      <c r="AA52" s="2"/>
      <c r="AD52" s="2"/>
      <c r="AG52" s="2"/>
    </row>
    <row r="53" spans="1:33" x14ac:dyDescent="0.4">
      <c r="C53" s="5"/>
      <c r="D53" s="40"/>
      <c r="E53" s="5"/>
      <c r="F53" s="2"/>
      <c r="I53" s="2"/>
      <c r="L53" s="2"/>
      <c r="O53" s="2"/>
      <c r="R53" s="2"/>
      <c r="U53" s="2"/>
      <c r="X53" s="2"/>
      <c r="AA53" s="2"/>
      <c r="AD53" s="2"/>
      <c r="AG53" s="2"/>
    </row>
    <row r="54" spans="1:33" x14ac:dyDescent="0.4">
      <c r="C54" s="33"/>
      <c r="D54" s="40"/>
      <c r="E54" s="5"/>
      <c r="F54" s="2"/>
      <c r="I54" s="2"/>
      <c r="L54" s="2"/>
      <c r="O54" s="2"/>
      <c r="R54" s="2"/>
      <c r="U54" s="2"/>
      <c r="X54" s="2"/>
      <c r="AA54" s="2"/>
      <c r="AD54" s="2"/>
      <c r="AG54" s="2"/>
    </row>
    <row r="55" spans="1:33" x14ac:dyDescent="0.4">
      <c r="C55" s="33"/>
      <c r="D55" s="40"/>
      <c r="E55" s="5"/>
      <c r="F55" s="2"/>
      <c r="H55" s="5"/>
      <c r="I55" s="2"/>
      <c r="K55" s="41"/>
      <c r="L55" s="2"/>
      <c r="O55" s="2"/>
      <c r="R55" s="2"/>
      <c r="U55" s="2"/>
      <c r="X55" s="2"/>
      <c r="AA55" s="2"/>
      <c r="AD55" s="2"/>
      <c r="AG55" s="2"/>
    </row>
    <row r="56" spans="1:33" x14ac:dyDescent="0.4">
      <c r="C56" s="33"/>
      <c r="D56" s="40"/>
      <c r="E56" s="5"/>
      <c r="F56" s="2"/>
      <c r="H56" s="5"/>
      <c r="I56" s="2"/>
      <c r="K56" s="41"/>
      <c r="L56" s="2"/>
      <c r="O56" s="2"/>
      <c r="R56" s="2"/>
      <c r="U56" s="2"/>
      <c r="X56" s="2"/>
      <c r="AA56" s="2"/>
      <c r="AD56" s="2"/>
      <c r="AG56" s="2"/>
    </row>
    <row r="57" spans="1:33" x14ac:dyDescent="0.4">
      <c r="C57" s="33"/>
      <c r="D57" s="40"/>
      <c r="E57" s="5"/>
      <c r="F57" s="2"/>
      <c r="H57" s="5"/>
      <c r="I57" s="2"/>
      <c r="K57" s="41"/>
      <c r="L57" s="2"/>
      <c r="O57" s="2"/>
      <c r="R57" s="2"/>
      <c r="U57" s="2"/>
      <c r="X57" s="2"/>
      <c r="AA57" s="2"/>
      <c r="AD57" s="2"/>
      <c r="AG57" s="2"/>
    </row>
    <row r="58" spans="1:33" x14ac:dyDescent="0.4">
      <c r="C58" s="33"/>
      <c r="D58" s="40"/>
      <c r="E58" s="5"/>
      <c r="F58" s="2"/>
      <c r="H58" s="5"/>
      <c r="I58" s="2"/>
      <c r="K58" s="41"/>
      <c r="L58" s="2"/>
      <c r="O58" s="2"/>
      <c r="R58" s="2"/>
      <c r="U58" s="2"/>
      <c r="X58" s="2"/>
      <c r="AA58" s="2"/>
      <c r="AD58" s="2"/>
      <c r="AG58" s="2"/>
    </row>
    <row r="59" spans="1:33" x14ac:dyDescent="0.4">
      <c r="C59" s="33"/>
      <c r="D59" s="40"/>
      <c r="E59" s="5"/>
      <c r="F59" s="2"/>
      <c r="H59" s="5"/>
      <c r="I59" s="2"/>
      <c r="K59" s="41"/>
      <c r="L59" s="2"/>
      <c r="O59" s="2"/>
      <c r="R59" s="2"/>
      <c r="U59" s="2"/>
      <c r="X59" s="2"/>
      <c r="AA59" s="2"/>
      <c r="AD59" s="2"/>
      <c r="AG59" s="2"/>
    </row>
    <row r="60" spans="1:33" x14ac:dyDescent="0.4">
      <c r="C60" s="33"/>
      <c r="D60" s="40"/>
      <c r="E60" s="5"/>
      <c r="F60" s="2"/>
      <c r="H60" s="5"/>
      <c r="I60" s="2"/>
      <c r="K60" s="41"/>
      <c r="L60" s="2"/>
      <c r="O60" s="2"/>
      <c r="R60" s="2"/>
      <c r="U60" s="2"/>
      <c r="X60" s="2"/>
      <c r="AA60" s="2"/>
      <c r="AD60" s="2"/>
      <c r="AG60" s="2"/>
    </row>
    <row r="61" spans="1:33" x14ac:dyDescent="0.4">
      <c r="C61" s="33"/>
      <c r="D61" s="40"/>
      <c r="E61" s="39"/>
      <c r="F61" s="2"/>
      <c r="H61" s="5"/>
      <c r="I61" s="2"/>
      <c r="K61" s="41"/>
      <c r="L61" s="2"/>
      <c r="O61" s="2"/>
      <c r="R61" s="2"/>
      <c r="U61" s="2"/>
      <c r="X61" s="2"/>
      <c r="AA61" s="2"/>
      <c r="AD61" s="2"/>
      <c r="AG61" s="2"/>
    </row>
    <row r="62" spans="1:33" x14ac:dyDescent="0.4">
      <c r="C62" s="33"/>
      <c r="D62" s="40"/>
      <c r="E62" s="5"/>
      <c r="F62" s="2"/>
      <c r="H62" s="5"/>
      <c r="I62" s="2"/>
      <c r="K62" s="41"/>
      <c r="L62" s="2"/>
      <c r="O62" s="2"/>
      <c r="R62" s="2"/>
      <c r="U62" s="2"/>
      <c r="X62" s="2"/>
      <c r="AA62" s="2"/>
      <c r="AD62" s="2"/>
      <c r="AG62" s="2"/>
    </row>
    <row r="63" spans="1:33" x14ac:dyDescent="0.4">
      <c r="C63" s="33"/>
      <c r="D63" s="40"/>
      <c r="E63" s="5"/>
      <c r="F63" s="2"/>
      <c r="H63" s="5"/>
      <c r="I63" s="2"/>
      <c r="K63" s="41"/>
      <c r="L63" s="2"/>
      <c r="O63" s="2"/>
      <c r="R63" s="2"/>
      <c r="U63" s="2"/>
      <c r="X63" s="2"/>
      <c r="AA63" s="2"/>
      <c r="AD63" s="2"/>
      <c r="AG63" s="2"/>
    </row>
    <row r="64" spans="1:33" x14ac:dyDescent="0.4">
      <c r="C64" s="33"/>
      <c r="D64" s="40"/>
      <c r="E64" s="5"/>
      <c r="F64" s="2"/>
      <c r="H64" s="5"/>
      <c r="I64" s="2"/>
      <c r="K64" s="41"/>
      <c r="L64" s="2"/>
      <c r="O64" s="2"/>
      <c r="R64" s="2"/>
      <c r="U64" s="2"/>
      <c r="X64" s="2"/>
      <c r="AA64" s="2"/>
      <c r="AD64" s="2"/>
      <c r="AG64" s="2"/>
    </row>
    <row r="65" spans="3:33" x14ac:dyDescent="0.4">
      <c r="C65" s="33"/>
      <c r="D65" s="40"/>
      <c r="E65" s="5"/>
      <c r="F65" s="2"/>
      <c r="H65" s="5"/>
      <c r="I65" s="2"/>
      <c r="K65" s="41"/>
      <c r="L65" s="2"/>
      <c r="O65" s="2"/>
      <c r="R65" s="2"/>
      <c r="U65" s="2"/>
      <c r="X65" s="2"/>
      <c r="AA65" s="2"/>
      <c r="AD65" s="2"/>
      <c r="AG65" s="2"/>
    </row>
    <row r="66" spans="3:33" x14ac:dyDescent="0.4">
      <c r="C66" s="33"/>
      <c r="D66" s="40"/>
      <c r="E66" s="5"/>
      <c r="F66" s="2"/>
      <c r="H66" s="5"/>
      <c r="I66" s="2"/>
      <c r="K66" s="41"/>
      <c r="L66" s="2"/>
      <c r="O66" s="2"/>
      <c r="R66" s="2"/>
      <c r="U66" s="2"/>
      <c r="X66" s="2"/>
      <c r="AA66" s="2"/>
      <c r="AD66" s="2"/>
      <c r="AG66" s="2"/>
    </row>
    <row r="67" spans="3:33" x14ac:dyDescent="0.4">
      <c r="C67" s="33"/>
      <c r="D67" s="40"/>
      <c r="E67" s="5"/>
      <c r="F67" s="2"/>
      <c r="H67" s="5"/>
      <c r="I67" s="2"/>
      <c r="K67" s="41"/>
      <c r="L67" s="2"/>
      <c r="O67" s="2"/>
      <c r="R67" s="2"/>
      <c r="U67" s="2"/>
      <c r="X67" s="2"/>
      <c r="AA67" s="2"/>
      <c r="AD67" s="2"/>
      <c r="AG67" s="2"/>
    </row>
    <row r="68" spans="3:33" x14ac:dyDescent="0.4">
      <c r="C68" s="33"/>
      <c r="D68" s="40"/>
      <c r="E68" s="5"/>
      <c r="F68" s="2"/>
      <c r="H68" s="5"/>
      <c r="I68" s="2"/>
      <c r="K68" s="41"/>
      <c r="L68" s="2"/>
      <c r="O68" s="2"/>
      <c r="R68" s="2"/>
      <c r="U68" s="2"/>
      <c r="X68" s="2"/>
      <c r="AA68" s="2"/>
      <c r="AD68" s="2"/>
      <c r="AG68" s="2"/>
    </row>
    <row r="69" spans="3:33" x14ac:dyDescent="0.4">
      <c r="C69" s="33"/>
      <c r="D69" s="40"/>
      <c r="E69" s="5"/>
      <c r="F69" s="2"/>
      <c r="H69" s="5"/>
      <c r="I69" s="2"/>
      <c r="K69" s="41"/>
      <c r="L69" s="2"/>
      <c r="O69" s="2"/>
      <c r="R69" s="2"/>
      <c r="U69" s="2"/>
      <c r="X69" s="2"/>
      <c r="AA69" s="2"/>
      <c r="AD69" s="2"/>
      <c r="AG69" s="2"/>
    </row>
    <row r="70" spans="3:33" x14ac:dyDescent="0.4">
      <c r="C70" s="33"/>
      <c r="D70" s="40"/>
      <c r="E70" s="5"/>
      <c r="F70" s="2"/>
      <c r="H70" s="5"/>
      <c r="I70" s="2"/>
      <c r="K70" s="41"/>
      <c r="L70" s="2"/>
      <c r="O70" s="2"/>
      <c r="R70" s="2"/>
      <c r="U70" s="2"/>
      <c r="X70" s="2"/>
      <c r="AA70" s="2"/>
      <c r="AD70" s="2"/>
      <c r="AG70" s="2"/>
    </row>
    <row r="71" spans="3:33" x14ac:dyDescent="0.4">
      <c r="C71" s="33"/>
      <c r="D71" s="40"/>
      <c r="E71" s="5"/>
      <c r="F71" s="2"/>
      <c r="H71" s="5"/>
      <c r="I71" s="2"/>
      <c r="K71" s="41"/>
      <c r="L71" s="2"/>
      <c r="O71" s="2"/>
      <c r="R71" s="2"/>
      <c r="U71" s="2"/>
      <c r="X71" s="2"/>
      <c r="AA71" s="2"/>
      <c r="AD71" s="2"/>
      <c r="AG71" s="2"/>
    </row>
    <row r="72" spans="3:33" x14ac:dyDescent="0.4">
      <c r="C72" s="33"/>
      <c r="D72" s="40"/>
      <c r="E72" s="5"/>
      <c r="F72" s="2"/>
      <c r="H72" s="5"/>
      <c r="I72" s="2"/>
      <c r="K72" s="41"/>
      <c r="L72" s="2"/>
      <c r="O72" s="2"/>
      <c r="R72" s="2"/>
      <c r="U72" s="2"/>
      <c r="X72" s="2"/>
      <c r="AA72" s="2"/>
      <c r="AD72" s="2"/>
      <c r="AG72" s="2"/>
    </row>
    <row r="73" spans="3:33" x14ac:dyDescent="0.4">
      <c r="C73" s="33"/>
      <c r="D73" s="40"/>
      <c r="E73" s="5"/>
      <c r="F73" s="2"/>
      <c r="H73" s="5"/>
      <c r="I73" s="2"/>
      <c r="K73" s="41"/>
      <c r="L73" s="2"/>
      <c r="O73" s="2"/>
      <c r="R73" s="2"/>
      <c r="U73" s="2"/>
      <c r="X73" s="2"/>
      <c r="AA73" s="2"/>
      <c r="AD73" s="2"/>
      <c r="AG73" s="2"/>
    </row>
    <row r="74" spans="3:33" x14ac:dyDescent="0.4">
      <c r="C74" s="33"/>
      <c r="D74" s="40"/>
      <c r="E74" s="5"/>
      <c r="F74" s="2"/>
      <c r="H74" s="5"/>
      <c r="I74" s="2"/>
      <c r="K74" s="41"/>
      <c r="L74" s="2"/>
      <c r="O74" s="2"/>
      <c r="R74" s="2"/>
      <c r="U74" s="2"/>
      <c r="X74" s="2"/>
      <c r="AA74" s="2"/>
      <c r="AD74" s="2"/>
      <c r="AG74" s="2"/>
    </row>
    <row r="75" spans="3:33" x14ac:dyDescent="0.4">
      <c r="C75" s="33"/>
      <c r="D75" s="40"/>
      <c r="E75" s="5"/>
      <c r="F75" s="2"/>
      <c r="H75" s="5"/>
      <c r="I75" s="2"/>
      <c r="K75" s="41"/>
      <c r="L75" s="2"/>
      <c r="O75" s="2"/>
      <c r="R75" s="2"/>
      <c r="U75" s="2"/>
      <c r="X75" s="2"/>
      <c r="AA75" s="2"/>
      <c r="AD75" s="2"/>
      <c r="AG75" s="2"/>
    </row>
    <row r="76" spans="3:33" x14ac:dyDescent="0.4">
      <c r="C76" s="33"/>
      <c r="D76" s="40"/>
      <c r="E76" s="5"/>
      <c r="F76" s="2"/>
      <c r="H76" s="5"/>
      <c r="I76" s="2"/>
      <c r="K76" s="41"/>
      <c r="L76" s="2"/>
      <c r="O76" s="2"/>
      <c r="R76" s="2"/>
      <c r="U76" s="2"/>
      <c r="X76" s="2"/>
      <c r="AA76" s="2"/>
      <c r="AD76" s="2"/>
      <c r="AG76" s="2"/>
    </row>
    <row r="77" spans="3:33" x14ac:dyDescent="0.4">
      <c r="C77" s="33"/>
      <c r="D77" s="40"/>
      <c r="E77" s="5"/>
      <c r="F77" s="2"/>
      <c r="H77" s="5"/>
      <c r="I77" s="2"/>
      <c r="K77" s="41"/>
      <c r="L77" s="2"/>
      <c r="O77" s="2"/>
      <c r="R77" s="2"/>
      <c r="U77" s="2"/>
      <c r="X77" s="2"/>
      <c r="AA77" s="2"/>
      <c r="AD77" s="2"/>
      <c r="AG77" s="2"/>
    </row>
    <row r="78" spans="3:33" x14ac:dyDescent="0.4">
      <c r="C78" s="33"/>
      <c r="D78" s="40"/>
      <c r="E78" s="5"/>
      <c r="F78" s="2"/>
      <c r="H78" s="5"/>
      <c r="I78" s="2"/>
      <c r="K78" s="41"/>
      <c r="L78" s="2"/>
      <c r="O78" s="2"/>
      <c r="R78" s="2"/>
      <c r="U78" s="2"/>
      <c r="X78" s="2"/>
      <c r="AA78" s="2"/>
      <c r="AD78" s="2"/>
      <c r="AG78" s="2"/>
    </row>
    <row r="79" spans="3:33" x14ac:dyDescent="0.4">
      <c r="C79" s="5"/>
      <c r="D79" s="40"/>
      <c r="E79" s="5"/>
      <c r="F79" s="2"/>
      <c r="H79" s="5"/>
      <c r="I79" s="2"/>
      <c r="K79" s="41"/>
      <c r="L79" s="2"/>
      <c r="O79" s="2"/>
      <c r="R79" s="2"/>
      <c r="U79" s="2"/>
      <c r="X79" s="2"/>
      <c r="AA79" s="2"/>
      <c r="AD79" s="2"/>
      <c r="AG79" s="2"/>
    </row>
    <row r="80" spans="3:33" x14ac:dyDescent="0.4">
      <c r="C80" s="5"/>
      <c r="D80" s="40"/>
      <c r="E80" s="5"/>
      <c r="F80" s="2"/>
      <c r="H80" s="33"/>
      <c r="I80" s="2"/>
      <c r="K80" s="41"/>
      <c r="L80" s="2"/>
      <c r="O80" s="2"/>
      <c r="R80" s="2"/>
      <c r="U80" s="2"/>
      <c r="X80" s="2"/>
      <c r="AA80" s="2"/>
      <c r="AD80" s="2"/>
      <c r="AG80" s="2"/>
    </row>
    <row r="81" spans="8:11" s="2" customFormat="1" x14ac:dyDescent="0.4">
      <c r="H81" s="33"/>
      <c r="K81" s="41"/>
    </row>
    <row r="82" spans="8:11" s="2" customFormat="1" x14ac:dyDescent="0.4">
      <c r="H82" s="33"/>
      <c r="K82" s="41"/>
    </row>
    <row r="83" spans="8:11" s="2" customFormat="1" x14ac:dyDescent="0.4">
      <c r="H83" s="33"/>
      <c r="K83" s="41"/>
    </row>
    <row r="84" spans="8:11" s="2" customFormat="1" x14ac:dyDescent="0.4">
      <c r="H84" s="33"/>
      <c r="K84" s="41"/>
    </row>
    <row r="85" spans="8:11" s="2" customFormat="1" x14ac:dyDescent="0.4">
      <c r="H85" s="33"/>
      <c r="K85" s="41"/>
    </row>
    <row r="86" spans="8:11" s="2" customFormat="1" x14ac:dyDescent="0.4">
      <c r="H86" s="33"/>
      <c r="K86" s="41"/>
    </row>
    <row r="87" spans="8:11" s="2" customFormat="1" x14ac:dyDescent="0.4">
      <c r="H87" s="33"/>
      <c r="K87" s="41"/>
    </row>
    <row r="88" spans="8:11" s="2" customFormat="1" x14ac:dyDescent="0.4">
      <c r="H88" s="33"/>
      <c r="K88" s="41"/>
    </row>
    <row r="89" spans="8:11" s="2" customFormat="1" x14ac:dyDescent="0.4">
      <c r="H89" s="33"/>
      <c r="K89" s="41"/>
    </row>
    <row r="90" spans="8:11" s="2" customFormat="1" x14ac:dyDescent="0.4">
      <c r="K90" s="41"/>
    </row>
    <row r="91" spans="8:11" s="2" customFormat="1" x14ac:dyDescent="0.4"/>
    <row r="92" spans="8:11" s="2" customFormat="1" x14ac:dyDescent="0.4"/>
    <row r="93" spans="8:11" s="2" customFormat="1" x14ac:dyDescent="0.4"/>
    <row r="94" spans="8:11" s="2" customFormat="1" x14ac:dyDescent="0.4"/>
    <row r="95" spans="8:11" s="2" customFormat="1" x14ac:dyDescent="0.4"/>
    <row r="96" spans="8:11" s="2" customFormat="1" x14ac:dyDescent="0.4"/>
    <row r="97" s="2" customFormat="1" x14ac:dyDescent="0.4"/>
    <row r="98" s="2" customFormat="1" x14ac:dyDescent="0.4"/>
    <row r="99" s="2" customFormat="1" x14ac:dyDescent="0.4"/>
    <row r="100" s="2" customFormat="1" x14ac:dyDescent="0.4"/>
    <row r="101" s="2" customFormat="1" x14ac:dyDescent="0.4"/>
    <row r="102" s="2" customFormat="1" x14ac:dyDescent="0.4"/>
    <row r="103" s="2" customFormat="1" x14ac:dyDescent="0.4"/>
    <row r="104" s="2" customFormat="1" x14ac:dyDescent="0.4"/>
    <row r="105" s="2" customFormat="1" x14ac:dyDescent="0.4"/>
    <row r="106" s="2" customFormat="1" x14ac:dyDescent="0.4"/>
    <row r="107" s="2" customFormat="1" x14ac:dyDescent="0.4"/>
    <row r="108" s="2" customFormat="1" x14ac:dyDescent="0.4"/>
    <row r="109" s="2" customFormat="1" x14ac:dyDescent="0.4"/>
    <row r="110" s="2" customFormat="1" x14ac:dyDescent="0.4"/>
    <row r="111" s="2" customFormat="1" x14ac:dyDescent="0.4"/>
    <row r="112" s="2" customFormat="1" x14ac:dyDescent="0.4"/>
    <row r="113" s="2" customFormat="1" x14ac:dyDescent="0.4"/>
    <row r="114" s="2" customFormat="1" x14ac:dyDescent="0.4"/>
    <row r="115" s="2" customFormat="1" x14ac:dyDescent="0.4"/>
    <row r="116" s="2" customFormat="1" x14ac:dyDescent="0.4"/>
    <row r="117" s="2" customFormat="1" x14ac:dyDescent="0.4"/>
    <row r="118" s="2" customFormat="1" x14ac:dyDescent="0.4"/>
    <row r="119" s="2" customFormat="1" x14ac:dyDescent="0.4"/>
    <row r="120" s="2" customFormat="1" x14ac:dyDescent="0.4"/>
    <row r="121" s="2" customFormat="1" x14ac:dyDescent="0.4"/>
    <row r="122" s="2" customFormat="1" x14ac:dyDescent="0.4"/>
    <row r="123" s="2" customFormat="1" x14ac:dyDescent="0.4"/>
    <row r="124" s="2" customFormat="1" x14ac:dyDescent="0.4"/>
    <row r="125" s="2" customFormat="1" x14ac:dyDescent="0.4"/>
    <row r="126" s="2" customFormat="1" x14ac:dyDescent="0.4"/>
    <row r="127" s="2" customFormat="1" x14ac:dyDescent="0.4"/>
    <row r="128" s="2" customFormat="1" x14ac:dyDescent="0.4"/>
    <row r="129" s="2" customFormat="1" x14ac:dyDescent="0.4"/>
    <row r="130" s="2" customFormat="1" x14ac:dyDescent="0.4"/>
    <row r="131" s="2" customFormat="1" x14ac:dyDescent="0.4"/>
    <row r="132" s="2" customFormat="1" x14ac:dyDescent="0.4"/>
    <row r="133" s="2" customFormat="1" x14ac:dyDescent="0.4"/>
    <row r="134" s="2" customFormat="1" x14ac:dyDescent="0.4"/>
    <row r="135" s="2" customFormat="1" x14ac:dyDescent="0.4"/>
    <row r="136" s="2" customFormat="1" x14ac:dyDescent="0.4"/>
    <row r="137" s="2" customFormat="1" x14ac:dyDescent="0.4"/>
    <row r="138" s="2" customFormat="1" x14ac:dyDescent="0.4"/>
    <row r="139" s="2" customFormat="1" x14ac:dyDescent="0.4"/>
    <row r="140" s="2" customFormat="1" x14ac:dyDescent="0.4"/>
    <row r="141" s="2" customFormat="1" x14ac:dyDescent="0.4"/>
    <row r="142" s="2" customFormat="1" x14ac:dyDescent="0.4"/>
    <row r="143" s="2" customFormat="1" x14ac:dyDescent="0.4"/>
    <row r="144" s="2" customFormat="1" x14ac:dyDescent="0.4"/>
    <row r="145" s="2" customFormat="1" x14ac:dyDescent="0.4"/>
    <row r="146" s="2" customFormat="1" x14ac:dyDescent="0.4"/>
    <row r="147" s="2" customFormat="1" x14ac:dyDescent="0.4"/>
    <row r="148" s="2" customFormat="1" x14ac:dyDescent="0.4"/>
    <row r="149" s="2" customFormat="1" x14ac:dyDescent="0.4"/>
    <row r="150" s="2" customFormat="1" x14ac:dyDescent="0.4"/>
    <row r="151" s="2" customFormat="1" x14ac:dyDescent="0.4"/>
    <row r="152" s="2" customFormat="1" x14ac:dyDescent="0.4"/>
    <row r="153" s="2" customFormat="1" x14ac:dyDescent="0.4"/>
    <row r="154" s="2" customFormat="1" x14ac:dyDescent="0.4"/>
    <row r="155" s="2" customFormat="1" x14ac:dyDescent="0.4"/>
    <row r="156" s="2" customFormat="1" x14ac:dyDescent="0.4"/>
    <row r="157" s="2" customFormat="1" x14ac:dyDescent="0.4"/>
    <row r="158" s="2" customFormat="1" x14ac:dyDescent="0.4"/>
    <row r="159" s="2" customFormat="1" x14ac:dyDescent="0.4"/>
    <row r="160" s="2" customFormat="1" x14ac:dyDescent="0.4"/>
    <row r="161" s="2" customFormat="1" x14ac:dyDescent="0.4"/>
    <row r="162" s="2" customFormat="1" x14ac:dyDescent="0.4"/>
    <row r="163" s="2" customFormat="1" x14ac:dyDescent="0.4"/>
    <row r="164" s="2" customFormat="1" x14ac:dyDescent="0.4"/>
    <row r="165" s="2" customFormat="1" x14ac:dyDescent="0.4"/>
    <row r="166" s="2" customFormat="1" x14ac:dyDescent="0.4"/>
    <row r="167" s="2" customFormat="1" x14ac:dyDescent="0.4"/>
    <row r="168" s="2" customFormat="1" x14ac:dyDescent="0.4"/>
    <row r="169" s="2" customFormat="1" x14ac:dyDescent="0.4"/>
    <row r="170" s="2" customFormat="1" x14ac:dyDescent="0.4"/>
    <row r="171" s="2" customFormat="1" x14ac:dyDescent="0.4"/>
    <row r="172" s="2" customFormat="1" x14ac:dyDescent="0.4"/>
    <row r="173" s="2" customFormat="1" x14ac:dyDescent="0.4"/>
    <row r="174" s="2" customFormat="1" x14ac:dyDescent="0.4"/>
    <row r="175" s="2" customFormat="1" x14ac:dyDescent="0.4"/>
    <row r="176" s="2" customFormat="1" x14ac:dyDescent="0.4"/>
    <row r="177" s="2" customFormat="1" x14ac:dyDescent="0.4"/>
    <row r="178" s="2" customFormat="1" x14ac:dyDescent="0.4"/>
    <row r="179" s="2" customFormat="1" x14ac:dyDescent="0.4"/>
    <row r="180" s="2" customFormat="1" x14ac:dyDescent="0.4"/>
    <row r="181" s="2" customFormat="1" x14ac:dyDescent="0.4"/>
    <row r="182" s="2" customFormat="1" x14ac:dyDescent="0.4"/>
    <row r="183" s="2" customFormat="1" x14ac:dyDescent="0.4"/>
    <row r="184" s="2" customFormat="1" x14ac:dyDescent="0.4"/>
    <row r="185" s="2" customFormat="1" x14ac:dyDescent="0.4"/>
    <row r="186" s="2" customFormat="1" x14ac:dyDescent="0.4"/>
    <row r="187" s="2" customFormat="1" x14ac:dyDescent="0.4"/>
    <row r="188" s="2" customFormat="1" x14ac:dyDescent="0.4"/>
    <row r="189" s="2" customFormat="1" x14ac:dyDescent="0.4"/>
    <row r="190" s="2" customFormat="1" x14ac:dyDescent="0.4"/>
    <row r="191" s="2" customFormat="1" x14ac:dyDescent="0.4"/>
    <row r="192" s="2" customFormat="1" x14ac:dyDescent="0.4"/>
    <row r="193" s="2" customFormat="1" x14ac:dyDescent="0.4"/>
    <row r="194" s="2" customFormat="1" x14ac:dyDescent="0.4"/>
    <row r="195" s="2" customFormat="1" x14ac:dyDescent="0.4"/>
    <row r="196" s="2" customFormat="1" x14ac:dyDescent="0.4"/>
    <row r="197" s="2" customFormat="1" x14ac:dyDescent="0.4"/>
    <row r="198" s="2" customFormat="1" x14ac:dyDescent="0.4"/>
    <row r="199" s="2" customFormat="1" x14ac:dyDescent="0.4"/>
    <row r="200" s="2" customFormat="1" x14ac:dyDescent="0.4"/>
    <row r="201" s="2" customFormat="1" x14ac:dyDescent="0.4"/>
    <row r="202" s="2" customFormat="1" x14ac:dyDescent="0.4"/>
    <row r="203" s="2" customFormat="1" x14ac:dyDescent="0.4"/>
    <row r="204" s="2" customFormat="1" x14ac:dyDescent="0.4"/>
    <row r="205" s="2" customFormat="1" x14ac:dyDescent="0.4"/>
    <row r="206" s="2" customFormat="1" x14ac:dyDescent="0.4"/>
    <row r="207" s="2" customFormat="1" x14ac:dyDescent="0.4"/>
    <row r="208" s="2" customFormat="1" x14ac:dyDescent="0.4"/>
    <row r="209" s="2" customFormat="1" x14ac:dyDescent="0.4"/>
    <row r="210" s="2" customFormat="1" x14ac:dyDescent="0.4"/>
    <row r="211" s="2" customFormat="1" x14ac:dyDescent="0.4"/>
    <row r="212" s="2" customFormat="1" x14ac:dyDescent="0.4"/>
    <row r="213" s="2" customFormat="1" x14ac:dyDescent="0.4"/>
    <row r="214" s="2" customFormat="1" x14ac:dyDescent="0.4"/>
    <row r="215" s="2" customFormat="1" x14ac:dyDescent="0.4"/>
    <row r="216" s="2" customFormat="1" x14ac:dyDescent="0.4"/>
    <row r="217" s="2" customFormat="1" x14ac:dyDescent="0.4"/>
    <row r="218" s="2" customFormat="1" x14ac:dyDescent="0.4"/>
    <row r="219" s="2" customFormat="1" x14ac:dyDescent="0.4"/>
    <row r="220" s="2" customFormat="1" x14ac:dyDescent="0.4"/>
    <row r="221" s="2" customFormat="1" x14ac:dyDescent="0.4"/>
    <row r="222" s="2" customFormat="1" x14ac:dyDescent="0.4"/>
    <row r="223" s="2" customFormat="1" x14ac:dyDescent="0.4"/>
    <row r="224" s="2" customFormat="1" x14ac:dyDescent="0.4"/>
    <row r="225" s="2" customFormat="1" x14ac:dyDescent="0.4"/>
    <row r="226" s="2" customFormat="1" x14ac:dyDescent="0.4"/>
    <row r="227" s="2" customFormat="1" x14ac:dyDescent="0.4"/>
    <row r="228" s="2" customFormat="1" x14ac:dyDescent="0.4"/>
    <row r="229" s="2" customFormat="1" x14ac:dyDescent="0.4"/>
    <row r="230" s="2" customFormat="1" x14ac:dyDescent="0.4"/>
    <row r="231" s="2" customFormat="1" x14ac:dyDescent="0.4"/>
    <row r="232" s="2" customFormat="1" x14ac:dyDescent="0.4"/>
    <row r="233" s="2" customFormat="1" x14ac:dyDescent="0.4"/>
    <row r="234" s="2" customFormat="1" x14ac:dyDescent="0.4"/>
    <row r="235" s="2" customFormat="1" x14ac:dyDescent="0.4"/>
    <row r="236" s="2" customFormat="1" x14ac:dyDescent="0.4"/>
    <row r="237" s="2" customFormat="1" x14ac:dyDescent="0.4"/>
    <row r="238" s="2" customFormat="1" x14ac:dyDescent="0.4"/>
    <row r="239" s="2" customFormat="1" x14ac:dyDescent="0.4"/>
    <row r="240" s="2" customFormat="1" x14ac:dyDescent="0.4"/>
    <row r="241" s="2" customFormat="1" x14ac:dyDescent="0.4"/>
    <row r="242" s="2" customFormat="1" x14ac:dyDescent="0.4"/>
    <row r="243" s="2" customFormat="1" x14ac:dyDescent="0.4"/>
    <row r="244" s="2" customFormat="1" x14ac:dyDescent="0.4"/>
    <row r="245" s="2" customFormat="1" x14ac:dyDescent="0.4"/>
    <row r="246" s="2" customFormat="1" x14ac:dyDescent="0.4"/>
    <row r="247" s="2" customFormat="1" x14ac:dyDescent="0.4"/>
    <row r="248" s="2" customFormat="1" x14ac:dyDescent="0.4"/>
    <row r="249" s="2" customFormat="1" x14ac:dyDescent="0.4"/>
    <row r="250" s="2" customFormat="1" x14ac:dyDescent="0.4"/>
    <row r="251" s="2" customFormat="1" x14ac:dyDescent="0.4"/>
    <row r="252" s="2" customFormat="1" x14ac:dyDescent="0.4"/>
    <row r="253" s="2" customFormat="1" x14ac:dyDescent="0.4"/>
    <row r="254" s="2" customFormat="1" x14ac:dyDescent="0.4"/>
    <row r="255" s="2" customFormat="1" x14ac:dyDescent="0.4"/>
    <row r="256" s="2" customFormat="1" x14ac:dyDescent="0.4"/>
    <row r="257" s="2" customFormat="1" x14ac:dyDescent="0.4"/>
    <row r="258" s="2" customFormat="1" x14ac:dyDescent="0.4"/>
    <row r="259" s="2" customFormat="1" x14ac:dyDescent="0.4"/>
    <row r="260" s="2" customFormat="1" x14ac:dyDescent="0.4"/>
    <row r="261" s="2" customFormat="1" x14ac:dyDescent="0.4"/>
    <row r="262" s="2" customFormat="1" x14ac:dyDescent="0.4"/>
    <row r="263" s="2" customFormat="1" x14ac:dyDescent="0.4"/>
    <row r="264" s="2" customFormat="1" x14ac:dyDescent="0.4"/>
    <row r="265" s="2" customFormat="1" x14ac:dyDescent="0.4"/>
    <row r="266" s="2" customFormat="1" x14ac:dyDescent="0.4"/>
    <row r="267" s="2" customFormat="1" x14ac:dyDescent="0.4"/>
    <row r="268" s="2" customFormat="1" x14ac:dyDescent="0.4"/>
    <row r="269" s="2" customFormat="1" x14ac:dyDescent="0.4"/>
    <row r="270" s="2" customFormat="1" x14ac:dyDescent="0.4"/>
    <row r="271" s="2" customFormat="1" x14ac:dyDescent="0.4"/>
    <row r="272" s="2" customFormat="1" x14ac:dyDescent="0.4"/>
    <row r="273" s="2" customFormat="1" x14ac:dyDescent="0.4"/>
    <row r="274" s="2" customFormat="1" x14ac:dyDescent="0.4"/>
    <row r="275" s="2" customFormat="1" x14ac:dyDescent="0.4"/>
    <row r="276" s="2" customFormat="1" x14ac:dyDescent="0.4"/>
    <row r="277" s="2" customFormat="1" x14ac:dyDescent="0.4"/>
    <row r="278" s="2" customFormat="1" x14ac:dyDescent="0.4"/>
    <row r="279" s="2" customFormat="1" x14ac:dyDescent="0.4"/>
    <row r="280" s="2" customFormat="1" x14ac:dyDescent="0.4"/>
    <row r="281" s="2" customFormat="1" x14ac:dyDescent="0.4"/>
    <row r="282" s="2" customFormat="1" x14ac:dyDescent="0.4"/>
    <row r="283" s="2" customFormat="1" x14ac:dyDescent="0.4"/>
    <row r="284" s="2" customFormat="1" x14ac:dyDescent="0.4"/>
    <row r="285" s="2" customFormat="1" x14ac:dyDescent="0.4"/>
    <row r="286" s="2" customFormat="1" x14ac:dyDescent="0.4"/>
    <row r="287" s="2" customFormat="1" x14ac:dyDescent="0.4"/>
    <row r="288" s="2" customFormat="1" x14ac:dyDescent="0.4"/>
    <row r="289" s="2" customFormat="1" x14ac:dyDescent="0.4"/>
    <row r="290" s="2" customFormat="1" x14ac:dyDescent="0.4"/>
    <row r="291" s="2" customFormat="1" x14ac:dyDescent="0.4"/>
    <row r="292" s="2" customFormat="1" x14ac:dyDescent="0.4"/>
    <row r="293" s="2" customFormat="1" x14ac:dyDescent="0.4"/>
    <row r="294" s="2" customFormat="1" x14ac:dyDescent="0.4"/>
    <row r="295" s="2" customFormat="1" x14ac:dyDescent="0.4"/>
    <row r="296" s="2" customFormat="1" x14ac:dyDescent="0.4"/>
    <row r="297" s="2" customFormat="1" x14ac:dyDescent="0.4"/>
    <row r="298" s="2" customFormat="1" x14ac:dyDescent="0.4"/>
    <row r="299" s="2" customFormat="1" x14ac:dyDescent="0.4"/>
    <row r="300" s="2" customFormat="1" x14ac:dyDescent="0.4"/>
    <row r="301" s="2" customFormat="1" x14ac:dyDescent="0.4"/>
    <row r="302" s="2" customFormat="1" x14ac:dyDescent="0.4"/>
    <row r="303" s="2" customFormat="1" x14ac:dyDescent="0.4"/>
    <row r="304" s="2" customFormat="1" x14ac:dyDescent="0.4"/>
    <row r="305" s="2" customFormat="1" x14ac:dyDescent="0.4"/>
    <row r="306" s="2" customFormat="1" x14ac:dyDescent="0.4"/>
    <row r="307" s="2" customFormat="1" x14ac:dyDescent="0.4"/>
    <row r="308" s="2" customFormat="1" x14ac:dyDescent="0.4"/>
    <row r="309" s="2" customFormat="1" x14ac:dyDescent="0.4"/>
    <row r="310" s="2" customFormat="1" x14ac:dyDescent="0.4"/>
    <row r="311" s="2" customFormat="1" x14ac:dyDescent="0.4"/>
    <row r="312" s="2" customFormat="1" x14ac:dyDescent="0.4"/>
    <row r="313" s="2" customFormat="1" x14ac:dyDescent="0.4"/>
    <row r="314" s="2" customFormat="1" x14ac:dyDescent="0.4"/>
    <row r="315" s="2" customFormat="1" x14ac:dyDescent="0.4"/>
    <row r="316" s="2" customFormat="1" x14ac:dyDescent="0.4"/>
    <row r="317" s="2" customFormat="1" x14ac:dyDescent="0.4"/>
    <row r="318" s="2" customFormat="1" x14ac:dyDescent="0.4"/>
    <row r="319" s="2" customFormat="1" x14ac:dyDescent="0.4"/>
    <row r="320" s="2" customFormat="1" x14ac:dyDescent="0.4"/>
    <row r="321" s="2" customFormat="1" x14ac:dyDescent="0.4"/>
    <row r="322" s="2" customFormat="1" x14ac:dyDescent="0.4"/>
    <row r="323" s="2" customFormat="1" x14ac:dyDescent="0.4"/>
    <row r="324" s="2" customFormat="1" x14ac:dyDescent="0.4"/>
    <row r="325" s="2" customFormat="1" x14ac:dyDescent="0.4"/>
    <row r="326" s="2" customFormat="1" x14ac:dyDescent="0.4"/>
    <row r="327" s="2" customFormat="1" x14ac:dyDescent="0.4"/>
    <row r="328" s="2" customFormat="1" x14ac:dyDescent="0.4"/>
    <row r="329" s="2" customFormat="1" x14ac:dyDescent="0.4"/>
    <row r="330" s="2" customFormat="1" x14ac:dyDescent="0.4"/>
    <row r="331" s="2" customFormat="1" x14ac:dyDescent="0.4"/>
    <row r="332" s="2" customFormat="1" x14ac:dyDescent="0.4"/>
    <row r="333" s="2" customFormat="1" x14ac:dyDescent="0.4"/>
    <row r="334" s="2" customFormat="1" x14ac:dyDescent="0.4"/>
    <row r="335" s="2" customFormat="1" x14ac:dyDescent="0.4"/>
    <row r="336" s="2" customFormat="1" x14ac:dyDescent="0.4"/>
    <row r="337" s="2" customFormat="1" x14ac:dyDescent="0.4"/>
    <row r="338" s="2" customFormat="1" x14ac:dyDescent="0.4"/>
    <row r="339" s="2" customFormat="1" x14ac:dyDescent="0.4"/>
    <row r="340" s="2" customFormat="1" x14ac:dyDescent="0.4"/>
    <row r="341" s="2" customFormat="1" x14ac:dyDescent="0.4"/>
    <row r="342" s="2" customFormat="1" x14ac:dyDescent="0.4"/>
    <row r="343" s="2" customFormat="1" x14ac:dyDescent="0.4"/>
    <row r="344" s="2" customFormat="1" x14ac:dyDescent="0.4"/>
    <row r="345" s="2" customFormat="1" x14ac:dyDescent="0.4"/>
    <row r="346" s="2" customFormat="1" x14ac:dyDescent="0.4"/>
    <row r="347" s="2" customFormat="1" x14ac:dyDescent="0.4"/>
    <row r="348" s="2" customFormat="1" x14ac:dyDescent="0.4"/>
    <row r="349" s="2" customFormat="1" x14ac:dyDescent="0.4"/>
    <row r="350" s="2" customFormat="1" x14ac:dyDescent="0.4"/>
    <row r="351" s="2" customFormat="1" x14ac:dyDescent="0.4"/>
    <row r="352" s="2" customFormat="1" x14ac:dyDescent="0.4"/>
    <row r="353" s="2" customFormat="1" x14ac:dyDescent="0.4"/>
    <row r="354" s="2" customFormat="1" x14ac:dyDescent="0.4"/>
    <row r="355" s="2" customFormat="1" x14ac:dyDescent="0.4"/>
    <row r="356" s="2" customFormat="1" x14ac:dyDescent="0.4"/>
    <row r="357" s="2" customFormat="1" x14ac:dyDescent="0.4"/>
    <row r="358" s="2" customFormat="1" x14ac:dyDescent="0.4"/>
    <row r="359" s="2" customFormat="1" x14ac:dyDescent="0.4"/>
    <row r="360" s="2" customFormat="1" x14ac:dyDescent="0.4"/>
    <row r="361" s="2" customFormat="1" x14ac:dyDescent="0.4"/>
    <row r="362" s="2" customFormat="1" x14ac:dyDescent="0.4"/>
    <row r="363" s="2" customFormat="1" x14ac:dyDescent="0.4"/>
    <row r="364" s="2" customFormat="1" x14ac:dyDescent="0.4"/>
    <row r="365" s="2" customFormat="1" x14ac:dyDescent="0.4"/>
    <row r="366" s="2" customFormat="1" x14ac:dyDescent="0.4"/>
    <row r="367" s="2" customFormat="1" x14ac:dyDescent="0.4"/>
    <row r="368" s="2" customFormat="1" x14ac:dyDescent="0.4"/>
    <row r="369" s="2" customFormat="1" x14ac:dyDescent="0.4"/>
    <row r="370" s="2" customFormat="1" x14ac:dyDescent="0.4"/>
    <row r="371" s="2" customFormat="1" x14ac:dyDescent="0.4"/>
    <row r="372" s="2" customFormat="1" x14ac:dyDescent="0.4"/>
    <row r="373" s="2" customFormat="1" x14ac:dyDescent="0.4"/>
    <row r="374" s="2" customFormat="1" x14ac:dyDescent="0.4"/>
    <row r="375" s="2" customFormat="1" x14ac:dyDescent="0.4"/>
    <row r="376" s="2" customFormat="1" x14ac:dyDescent="0.4"/>
    <row r="377" s="2" customFormat="1" x14ac:dyDescent="0.4"/>
    <row r="378" s="2" customFormat="1" x14ac:dyDescent="0.4"/>
    <row r="379" s="2" customFormat="1" x14ac:dyDescent="0.4"/>
    <row r="380" s="2" customFormat="1" x14ac:dyDescent="0.4"/>
    <row r="381" s="2" customFormat="1" x14ac:dyDescent="0.4"/>
    <row r="382" s="2" customFormat="1" x14ac:dyDescent="0.4"/>
    <row r="383" s="2" customFormat="1" x14ac:dyDescent="0.4"/>
    <row r="384" s="2" customFormat="1" x14ac:dyDescent="0.4"/>
    <row r="385" s="2" customFormat="1" x14ac:dyDescent="0.4"/>
    <row r="386" s="2" customFormat="1" x14ac:dyDescent="0.4"/>
    <row r="387" s="2" customFormat="1" x14ac:dyDescent="0.4"/>
    <row r="388" s="2" customFormat="1" x14ac:dyDescent="0.4"/>
    <row r="389" s="2" customFormat="1" x14ac:dyDescent="0.4"/>
    <row r="390" s="2" customFormat="1" x14ac:dyDescent="0.4"/>
    <row r="391" s="2" customFormat="1" x14ac:dyDescent="0.4"/>
    <row r="392" s="2" customFormat="1" x14ac:dyDescent="0.4"/>
    <row r="393" s="2" customFormat="1" x14ac:dyDescent="0.4"/>
    <row r="394" s="2" customFormat="1" x14ac:dyDescent="0.4"/>
    <row r="395" s="2" customFormat="1" x14ac:dyDescent="0.4"/>
    <row r="396" s="2" customFormat="1" x14ac:dyDescent="0.4"/>
    <row r="397" s="2" customFormat="1" x14ac:dyDescent="0.4"/>
    <row r="398" s="2" customFormat="1" x14ac:dyDescent="0.4"/>
    <row r="399" s="2" customFormat="1" x14ac:dyDescent="0.4"/>
    <row r="400" s="2" customFormat="1" x14ac:dyDescent="0.4"/>
    <row r="401" s="2" customFormat="1" x14ac:dyDescent="0.4"/>
    <row r="402" s="2" customFormat="1" x14ac:dyDescent="0.4"/>
    <row r="403" s="2" customFormat="1" x14ac:dyDescent="0.4"/>
    <row r="404" s="2" customFormat="1" x14ac:dyDescent="0.4"/>
    <row r="405" s="2" customFormat="1" x14ac:dyDescent="0.4"/>
    <row r="406" s="2" customFormat="1" x14ac:dyDescent="0.4"/>
    <row r="407" s="2" customFormat="1" x14ac:dyDescent="0.4"/>
    <row r="408" s="2" customFormat="1" x14ac:dyDescent="0.4"/>
    <row r="409" s="2" customFormat="1" x14ac:dyDescent="0.4"/>
    <row r="410" s="2" customFormat="1" x14ac:dyDescent="0.4"/>
    <row r="411" s="2" customFormat="1" x14ac:dyDescent="0.4"/>
    <row r="412" s="2" customFormat="1" x14ac:dyDescent="0.4"/>
    <row r="413" s="2" customFormat="1" x14ac:dyDescent="0.4"/>
    <row r="414" s="2" customFormat="1" x14ac:dyDescent="0.4"/>
    <row r="415" s="2" customFormat="1" x14ac:dyDescent="0.4"/>
    <row r="416" s="2" customFormat="1" x14ac:dyDescent="0.4"/>
    <row r="417" s="2" customFormat="1" x14ac:dyDescent="0.4"/>
    <row r="418" s="2" customFormat="1" x14ac:dyDescent="0.4"/>
    <row r="419" s="2" customFormat="1" x14ac:dyDescent="0.4"/>
    <row r="420" s="2" customFormat="1" x14ac:dyDescent="0.4"/>
    <row r="421" s="2" customFormat="1" x14ac:dyDescent="0.4"/>
    <row r="422" s="2" customFormat="1" x14ac:dyDescent="0.4"/>
    <row r="423" s="2" customFormat="1" x14ac:dyDescent="0.4"/>
    <row r="424" s="2" customFormat="1" x14ac:dyDescent="0.4"/>
    <row r="425" s="2" customFormat="1" x14ac:dyDescent="0.4"/>
    <row r="426" s="2" customFormat="1" x14ac:dyDescent="0.4"/>
    <row r="427" s="2" customFormat="1" x14ac:dyDescent="0.4"/>
    <row r="428" s="2" customFormat="1" x14ac:dyDescent="0.4"/>
    <row r="429" s="2" customFormat="1" x14ac:dyDescent="0.4"/>
    <row r="430" s="2" customFormat="1" x14ac:dyDescent="0.4"/>
    <row r="431" s="2" customFormat="1" x14ac:dyDescent="0.4"/>
    <row r="432" s="2" customFormat="1" x14ac:dyDescent="0.4"/>
    <row r="433" s="2" customFormat="1" x14ac:dyDescent="0.4"/>
    <row r="434" s="2" customFormat="1" x14ac:dyDescent="0.4"/>
    <row r="435" s="2" customFormat="1" x14ac:dyDescent="0.4"/>
    <row r="436" s="2" customFormat="1" x14ac:dyDescent="0.4"/>
    <row r="437" s="2" customFormat="1" x14ac:dyDescent="0.4"/>
    <row r="438" s="2" customFormat="1" x14ac:dyDescent="0.4"/>
    <row r="439" s="2" customFormat="1" x14ac:dyDescent="0.4"/>
    <row r="440" s="2" customFormat="1" x14ac:dyDescent="0.4"/>
    <row r="441" s="2" customFormat="1" x14ac:dyDescent="0.4"/>
    <row r="442" s="2" customFormat="1" x14ac:dyDescent="0.4"/>
    <row r="443" s="2" customFormat="1" x14ac:dyDescent="0.4"/>
    <row r="444" s="2" customFormat="1" x14ac:dyDescent="0.4"/>
    <row r="445" s="2" customFormat="1" x14ac:dyDescent="0.4"/>
    <row r="446" s="2" customFormat="1" x14ac:dyDescent="0.4"/>
    <row r="447" s="2" customFormat="1" x14ac:dyDescent="0.4"/>
    <row r="448" s="2" customFormat="1" x14ac:dyDescent="0.4"/>
    <row r="449" s="2" customFormat="1" x14ac:dyDescent="0.4"/>
    <row r="450" s="2" customFormat="1" x14ac:dyDescent="0.4"/>
    <row r="451" s="2" customFormat="1" x14ac:dyDescent="0.4"/>
    <row r="452" s="2" customFormat="1" x14ac:dyDescent="0.4"/>
    <row r="453" s="2" customFormat="1" x14ac:dyDescent="0.4"/>
    <row r="454" s="2" customFormat="1" x14ac:dyDescent="0.4"/>
    <row r="455" s="2" customFormat="1" x14ac:dyDescent="0.4"/>
    <row r="456" s="2" customFormat="1" x14ac:dyDescent="0.4"/>
    <row r="457" s="2" customFormat="1" x14ac:dyDescent="0.4"/>
    <row r="458" s="2" customFormat="1" x14ac:dyDescent="0.4"/>
    <row r="459" s="2" customFormat="1" x14ac:dyDescent="0.4"/>
    <row r="460" s="2" customFormat="1" x14ac:dyDescent="0.4"/>
    <row r="461" s="2" customFormat="1" x14ac:dyDescent="0.4"/>
    <row r="462" s="2" customFormat="1" x14ac:dyDescent="0.4"/>
    <row r="463" s="2" customFormat="1" x14ac:dyDescent="0.4"/>
    <row r="464" s="2" customFormat="1" x14ac:dyDescent="0.4"/>
    <row r="465" s="2" customFormat="1" x14ac:dyDescent="0.4"/>
    <row r="466" s="2" customFormat="1" x14ac:dyDescent="0.4"/>
    <row r="467" s="2" customFormat="1" x14ac:dyDescent="0.4"/>
    <row r="468" s="2" customFormat="1" x14ac:dyDescent="0.4"/>
    <row r="469" s="2" customFormat="1" x14ac:dyDescent="0.4"/>
    <row r="470" s="2" customFormat="1" x14ac:dyDescent="0.4"/>
    <row r="471" s="2" customFormat="1" x14ac:dyDescent="0.4"/>
    <row r="472" s="2" customFormat="1" x14ac:dyDescent="0.4"/>
    <row r="473" s="2" customFormat="1" x14ac:dyDescent="0.4"/>
    <row r="474" s="2" customFormat="1" x14ac:dyDescent="0.4"/>
    <row r="475" s="2" customFormat="1" x14ac:dyDescent="0.4"/>
    <row r="476" s="2" customFormat="1" x14ac:dyDescent="0.4"/>
    <row r="477" s="2" customFormat="1" x14ac:dyDescent="0.4"/>
    <row r="478" s="2" customFormat="1" x14ac:dyDescent="0.4"/>
    <row r="479" s="2" customFormat="1" x14ac:dyDescent="0.4"/>
    <row r="480" s="2" customFormat="1" x14ac:dyDescent="0.4"/>
    <row r="481" s="2" customFormat="1" x14ac:dyDescent="0.4"/>
    <row r="482" s="2" customFormat="1" x14ac:dyDescent="0.4"/>
    <row r="483" s="2" customFormat="1" x14ac:dyDescent="0.4"/>
    <row r="484" s="2" customFormat="1" x14ac:dyDescent="0.4"/>
    <row r="485" s="2" customFormat="1" x14ac:dyDescent="0.4"/>
    <row r="486" s="2" customFormat="1" x14ac:dyDescent="0.4"/>
    <row r="487" s="2" customFormat="1" x14ac:dyDescent="0.4"/>
    <row r="488" s="2" customFormat="1" x14ac:dyDescent="0.4"/>
    <row r="489" s="2" customFormat="1" x14ac:dyDescent="0.4"/>
    <row r="490" s="2" customFormat="1" x14ac:dyDescent="0.4"/>
    <row r="491" s="2" customFormat="1" x14ac:dyDescent="0.4"/>
    <row r="492" s="2" customFormat="1" x14ac:dyDescent="0.4"/>
    <row r="493" s="2" customFormat="1" x14ac:dyDescent="0.4"/>
    <row r="494" s="2" customFormat="1" x14ac:dyDescent="0.4"/>
    <row r="495" s="2" customFormat="1" x14ac:dyDescent="0.4"/>
    <row r="496" s="2" customFormat="1" x14ac:dyDescent="0.4"/>
    <row r="497" s="2" customFormat="1" x14ac:dyDescent="0.4"/>
    <row r="498" s="2" customFormat="1" x14ac:dyDescent="0.4"/>
    <row r="499" s="2" customFormat="1" x14ac:dyDescent="0.4"/>
    <row r="500" s="2" customFormat="1" x14ac:dyDescent="0.4"/>
    <row r="501" s="2" customFormat="1" x14ac:dyDescent="0.4"/>
    <row r="502" s="2" customFormat="1" x14ac:dyDescent="0.4"/>
    <row r="503" s="2" customFormat="1" x14ac:dyDescent="0.4"/>
    <row r="504" s="2" customFormat="1" x14ac:dyDescent="0.4"/>
    <row r="505" s="2" customFormat="1" x14ac:dyDescent="0.4"/>
    <row r="506" s="2" customFormat="1" x14ac:dyDescent="0.4"/>
    <row r="507" s="2" customFormat="1" x14ac:dyDescent="0.4"/>
    <row r="508" s="2" customFormat="1" x14ac:dyDescent="0.4"/>
    <row r="509" s="2" customFormat="1" x14ac:dyDescent="0.4"/>
    <row r="510" s="2" customFormat="1" x14ac:dyDescent="0.4"/>
    <row r="511" s="2" customFormat="1" x14ac:dyDescent="0.4"/>
    <row r="512" s="2" customFormat="1" x14ac:dyDescent="0.4"/>
    <row r="513" s="2" customFormat="1" x14ac:dyDescent="0.4"/>
    <row r="514" s="2" customFormat="1" x14ac:dyDescent="0.4"/>
    <row r="515" s="2" customFormat="1" x14ac:dyDescent="0.4"/>
    <row r="516" s="2" customFormat="1" x14ac:dyDescent="0.4"/>
    <row r="517" s="2" customFormat="1" x14ac:dyDescent="0.4"/>
    <row r="518" s="2" customFormat="1" x14ac:dyDescent="0.4"/>
    <row r="519" s="2" customFormat="1" x14ac:dyDescent="0.4"/>
    <row r="520" s="2" customFormat="1" x14ac:dyDescent="0.4"/>
    <row r="521" s="2" customFormat="1" x14ac:dyDescent="0.4"/>
    <row r="522" s="2" customFormat="1" x14ac:dyDescent="0.4"/>
    <row r="523" s="2" customFormat="1" x14ac:dyDescent="0.4"/>
    <row r="524" s="2" customFormat="1" x14ac:dyDescent="0.4"/>
    <row r="525" s="2" customFormat="1" x14ac:dyDescent="0.4"/>
    <row r="526" s="2" customFormat="1" x14ac:dyDescent="0.4"/>
    <row r="527" s="2" customFormat="1" x14ac:dyDescent="0.4"/>
    <row r="528" s="2" customFormat="1" x14ac:dyDescent="0.4"/>
    <row r="529" s="2" customFormat="1" x14ac:dyDescent="0.4"/>
    <row r="530" s="2" customFormat="1" x14ac:dyDescent="0.4"/>
    <row r="531" s="2" customFormat="1" x14ac:dyDescent="0.4"/>
    <row r="532" s="2" customFormat="1" x14ac:dyDescent="0.4"/>
    <row r="533" s="2" customFormat="1" x14ac:dyDescent="0.4"/>
    <row r="534" s="2" customFormat="1" x14ac:dyDescent="0.4"/>
    <row r="535" s="2" customFormat="1" x14ac:dyDescent="0.4"/>
    <row r="536" s="2" customFormat="1" x14ac:dyDescent="0.4"/>
    <row r="537" s="2" customFormat="1" x14ac:dyDescent="0.4"/>
    <row r="538" s="2" customFormat="1" x14ac:dyDescent="0.4"/>
    <row r="539" s="2" customFormat="1" x14ac:dyDescent="0.4"/>
    <row r="540" s="2" customFormat="1" x14ac:dyDescent="0.4"/>
    <row r="541" s="2" customFormat="1" x14ac:dyDescent="0.4"/>
    <row r="542" s="2" customFormat="1" x14ac:dyDescent="0.4"/>
    <row r="543" s="2" customFormat="1" x14ac:dyDescent="0.4"/>
    <row r="544" s="2" customFormat="1" x14ac:dyDescent="0.4"/>
    <row r="545" s="2" customFormat="1" x14ac:dyDescent="0.4"/>
    <row r="546" s="2" customFormat="1" x14ac:dyDescent="0.4"/>
    <row r="547" s="2" customFormat="1" x14ac:dyDescent="0.4"/>
    <row r="548" s="2" customFormat="1" x14ac:dyDescent="0.4"/>
    <row r="549" s="2" customFormat="1" x14ac:dyDescent="0.4"/>
    <row r="550" s="2" customFormat="1" x14ac:dyDescent="0.4"/>
    <row r="551" s="2" customFormat="1" x14ac:dyDescent="0.4"/>
    <row r="552" s="2" customFormat="1" x14ac:dyDescent="0.4"/>
    <row r="553" s="2" customFormat="1" x14ac:dyDescent="0.4"/>
    <row r="554" s="2" customFormat="1" x14ac:dyDescent="0.4"/>
    <row r="555" s="2" customFormat="1" x14ac:dyDescent="0.4"/>
    <row r="556" s="2" customFormat="1" x14ac:dyDescent="0.4"/>
    <row r="557" s="2" customFormat="1" x14ac:dyDescent="0.4"/>
    <row r="558" s="2" customFormat="1" x14ac:dyDescent="0.4"/>
    <row r="559" s="2" customFormat="1" x14ac:dyDescent="0.4"/>
    <row r="560" s="2" customFormat="1" x14ac:dyDescent="0.4"/>
    <row r="561" s="2" customFormat="1" x14ac:dyDescent="0.4"/>
    <row r="562" s="2" customFormat="1" x14ac:dyDescent="0.4"/>
    <row r="563" s="2" customFormat="1" x14ac:dyDescent="0.4"/>
    <row r="564" s="2" customFormat="1" x14ac:dyDescent="0.4"/>
    <row r="565" s="2" customFormat="1" x14ac:dyDescent="0.4"/>
    <row r="566" s="2" customFormat="1" x14ac:dyDescent="0.4"/>
    <row r="567" s="2" customFormat="1" x14ac:dyDescent="0.4"/>
    <row r="568" s="2" customFormat="1" x14ac:dyDescent="0.4"/>
    <row r="569" s="2" customFormat="1" x14ac:dyDescent="0.4"/>
    <row r="570" s="2" customFormat="1" x14ac:dyDescent="0.4"/>
    <row r="571" s="2" customFormat="1" x14ac:dyDescent="0.4"/>
    <row r="572" s="2" customFormat="1" x14ac:dyDescent="0.4"/>
    <row r="573" s="2" customFormat="1" x14ac:dyDescent="0.4"/>
    <row r="574" s="2" customFormat="1" x14ac:dyDescent="0.4"/>
    <row r="575" s="2" customFormat="1" x14ac:dyDescent="0.4"/>
    <row r="576" s="2" customFormat="1" x14ac:dyDescent="0.4"/>
    <row r="577" s="2" customFormat="1" x14ac:dyDescent="0.4"/>
    <row r="578" s="2" customFormat="1" x14ac:dyDescent="0.4"/>
    <row r="579" s="2" customFormat="1" x14ac:dyDescent="0.4"/>
    <row r="580" s="2" customFormat="1" x14ac:dyDescent="0.4"/>
    <row r="581" s="2" customFormat="1" x14ac:dyDescent="0.4"/>
    <row r="582" s="2" customFormat="1" x14ac:dyDescent="0.4"/>
    <row r="583" s="2" customFormat="1" x14ac:dyDescent="0.4"/>
    <row r="584" s="2" customFormat="1" x14ac:dyDescent="0.4"/>
    <row r="585" s="2" customFormat="1" x14ac:dyDescent="0.4"/>
    <row r="586" s="2" customFormat="1" x14ac:dyDescent="0.4"/>
    <row r="587" s="2" customFormat="1" x14ac:dyDescent="0.4"/>
    <row r="588" s="2" customFormat="1" x14ac:dyDescent="0.4"/>
    <row r="589" s="2" customFormat="1" x14ac:dyDescent="0.4"/>
    <row r="590" s="2" customFormat="1" x14ac:dyDescent="0.4"/>
    <row r="591" s="2" customFormat="1" x14ac:dyDescent="0.4"/>
    <row r="592" s="2" customFormat="1" x14ac:dyDescent="0.4"/>
    <row r="593" s="2" customFormat="1" x14ac:dyDescent="0.4"/>
    <row r="594" s="2" customFormat="1" x14ac:dyDescent="0.4"/>
    <row r="595" s="2" customFormat="1" x14ac:dyDescent="0.4"/>
    <row r="596" s="2" customFormat="1" x14ac:dyDescent="0.4"/>
    <row r="597" s="2" customFormat="1" x14ac:dyDescent="0.4"/>
    <row r="598" s="2" customFormat="1" x14ac:dyDescent="0.4"/>
    <row r="599" s="2" customFormat="1" x14ac:dyDescent="0.4"/>
    <row r="600" s="2" customFormat="1" x14ac:dyDescent="0.4"/>
    <row r="601" s="2" customFormat="1" x14ac:dyDescent="0.4"/>
    <row r="602" s="2" customFormat="1" x14ac:dyDescent="0.4"/>
    <row r="603" s="2" customFormat="1" x14ac:dyDescent="0.4"/>
    <row r="604" s="2" customFormat="1" x14ac:dyDescent="0.4"/>
    <row r="605" s="2" customFormat="1" x14ac:dyDescent="0.4"/>
    <row r="606" s="2" customFormat="1" x14ac:dyDescent="0.4"/>
    <row r="607" s="2" customFormat="1" x14ac:dyDescent="0.4"/>
    <row r="608" s="2" customFormat="1" x14ac:dyDescent="0.4"/>
    <row r="609" s="2" customFormat="1" x14ac:dyDescent="0.4"/>
    <row r="610" s="2" customFormat="1" x14ac:dyDescent="0.4"/>
    <row r="611" s="2" customFormat="1" x14ac:dyDescent="0.4"/>
    <row r="612" s="2" customFormat="1" x14ac:dyDescent="0.4"/>
    <row r="613" s="2" customFormat="1" x14ac:dyDescent="0.4"/>
    <row r="614" s="2" customFormat="1" x14ac:dyDescent="0.4"/>
    <row r="615" s="2" customFormat="1" x14ac:dyDescent="0.4"/>
    <row r="616" s="2" customFormat="1" x14ac:dyDescent="0.4"/>
    <row r="617" s="2" customFormat="1" x14ac:dyDescent="0.4"/>
    <row r="618" s="2" customFormat="1" x14ac:dyDescent="0.4"/>
    <row r="619" s="2" customFormat="1" x14ac:dyDescent="0.4"/>
    <row r="620" s="2" customFormat="1" x14ac:dyDescent="0.4"/>
    <row r="621" s="2" customFormat="1" x14ac:dyDescent="0.4"/>
    <row r="622" s="2" customFormat="1" x14ac:dyDescent="0.4"/>
    <row r="623" s="2" customFormat="1" x14ac:dyDescent="0.4"/>
    <row r="624" s="2" customFormat="1" x14ac:dyDescent="0.4"/>
    <row r="625" s="2" customFormat="1" x14ac:dyDescent="0.4"/>
    <row r="626" s="2" customFormat="1" x14ac:dyDescent="0.4"/>
    <row r="627" s="2" customFormat="1" x14ac:dyDescent="0.4"/>
    <row r="628" s="2" customFormat="1" x14ac:dyDescent="0.4"/>
    <row r="629" s="2" customFormat="1" x14ac:dyDescent="0.4"/>
    <row r="630" s="2" customFormat="1" x14ac:dyDescent="0.4"/>
    <row r="631" s="2" customFormat="1" x14ac:dyDescent="0.4"/>
    <row r="632" s="2" customFormat="1" x14ac:dyDescent="0.4"/>
    <row r="633" s="2" customFormat="1" x14ac:dyDescent="0.4"/>
    <row r="634" s="2" customFormat="1" x14ac:dyDescent="0.4"/>
    <row r="635" s="2" customFormat="1" x14ac:dyDescent="0.4"/>
    <row r="636" s="2" customFormat="1" x14ac:dyDescent="0.4"/>
    <row r="637" s="2" customFormat="1" x14ac:dyDescent="0.4"/>
    <row r="638" s="2" customFormat="1" x14ac:dyDescent="0.4"/>
    <row r="639" s="2" customFormat="1" x14ac:dyDescent="0.4"/>
    <row r="640" s="2" customFormat="1" x14ac:dyDescent="0.4"/>
    <row r="641" s="2" customFormat="1" x14ac:dyDescent="0.4"/>
    <row r="642" s="2" customFormat="1" x14ac:dyDescent="0.4"/>
    <row r="643" s="2" customFormat="1" x14ac:dyDescent="0.4"/>
    <row r="644" s="2" customFormat="1" x14ac:dyDescent="0.4"/>
    <row r="645" s="2" customFormat="1" x14ac:dyDescent="0.4"/>
    <row r="646" s="2" customFormat="1" x14ac:dyDescent="0.4"/>
    <row r="647" s="2" customFormat="1" x14ac:dyDescent="0.4"/>
    <row r="648" s="2" customFormat="1" x14ac:dyDescent="0.4"/>
    <row r="649" s="2" customFormat="1" x14ac:dyDescent="0.4"/>
    <row r="650" s="2" customFormat="1" x14ac:dyDescent="0.4"/>
    <row r="651" s="2" customFormat="1" x14ac:dyDescent="0.4"/>
    <row r="652" s="2" customFormat="1" x14ac:dyDescent="0.4"/>
    <row r="653" s="2" customFormat="1" x14ac:dyDescent="0.4"/>
    <row r="654" s="2" customFormat="1" x14ac:dyDescent="0.4"/>
    <row r="655" s="2" customFormat="1" x14ac:dyDescent="0.4"/>
    <row r="656" s="2" customFormat="1" x14ac:dyDescent="0.4"/>
    <row r="657" s="2" customFormat="1" x14ac:dyDescent="0.4"/>
    <row r="658" s="2" customFormat="1" x14ac:dyDescent="0.4"/>
    <row r="659" s="2" customFormat="1" x14ac:dyDescent="0.4"/>
    <row r="660" s="2" customFormat="1" x14ac:dyDescent="0.4"/>
    <row r="661" s="2" customFormat="1" x14ac:dyDescent="0.4"/>
    <row r="662" s="2" customFormat="1" x14ac:dyDescent="0.4"/>
    <row r="663" s="2" customFormat="1" x14ac:dyDescent="0.4"/>
    <row r="664" s="2" customFormat="1" x14ac:dyDescent="0.4"/>
    <row r="665" s="2" customFormat="1" x14ac:dyDescent="0.4"/>
    <row r="666" s="2" customFormat="1" x14ac:dyDescent="0.4"/>
    <row r="667" s="2" customFormat="1" x14ac:dyDescent="0.4"/>
    <row r="668" s="2" customFormat="1" x14ac:dyDescent="0.4"/>
    <row r="669" s="2" customFormat="1" x14ac:dyDescent="0.4"/>
    <row r="670" s="2" customFormat="1" x14ac:dyDescent="0.4"/>
    <row r="671" s="2" customFormat="1" x14ac:dyDescent="0.4"/>
    <row r="672" s="2" customFormat="1" x14ac:dyDescent="0.4"/>
    <row r="673" s="2" customFormat="1" x14ac:dyDescent="0.4"/>
    <row r="674" s="2" customFormat="1" x14ac:dyDescent="0.4"/>
    <row r="675" s="2" customFormat="1" x14ac:dyDescent="0.4"/>
    <row r="676" s="2" customFormat="1" x14ac:dyDescent="0.4"/>
    <row r="677" s="2" customFormat="1" x14ac:dyDescent="0.4"/>
    <row r="678" s="2" customFormat="1" x14ac:dyDescent="0.4"/>
    <row r="679" s="2" customFormat="1" x14ac:dyDescent="0.4"/>
    <row r="680" s="2" customFormat="1" x14ac:dyDescent="0.4"/>
    <row r="681" s="2" customFormat="1" x14ac:dyDescent="0.4"/>
    <row r="682" s="2" customFormat="1" x14ac:dyDescent="0.4"/>
    <row r="683" s="2" customFormat="1" x14ac:dyDescent="0.4"/>
    <row r="684" s="2" customFormat="1" x14ac:dyDescent="0.4"/>
    <row r="685" s="2" customFormat="1" x14ac:dyDescent="0.4"/>
    <row r="686" s="2" customFormat="1" x14ac:dyDescent="0.4"/>
    <row r="687" s="2" customFormat="1" x14ac:dyDescent="0.4"/>
    <row r="688" s="2" customFormat="1" x14ac:dyDescent="0.4"/>
    <row r="689" s="2" customFormat="1" x14ac:dyDescent="0.4"/>
  </sheetData>
  <sheetProtection algorithmName="SHA-512" hashValue="iJSn9YSc3URWUA7u9VPufze797zjOTTCoDH5gQLDgfEij27MGhL5CJvY79MJtlOIrSf0QDJfrCnqaUdty+RLWQ==" saltValue="A1w1Q56m2tzd3s+oK9VCBg==" spinCount="100000" sheet="1" objects="1" scenarios="1"/>
  <mergeCells count="10">
    <mergeCell ref="U13:W13"/>
    <mergeCell ref="X13:Z13"/>
    <mergeCell ref="AA13:AC13"/>
    <mergeCell ref="AD13:AF13"/>
    <mergeCell ref="B2:N6"/>
    <mergeCell ref="F13:H13"/>
    <mergeCell ref="I13:K13"/>
    <mergeCell ref="L13:N13"/>
    <mergeCell ref="O13:Q13"/>
    <mergeCell ref="R13:T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2_24 088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2024-06-19T12:29:40Z</dcterms:modified>
</cp:coreProperties>
</file>