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24226"/>
  <mc:AlternateContent xmlns:mc="http://schemas.openxmlformats.org/markup-compatibility/2006">
    <mc:Choice Requires="x15">
      <x15ac:absPath xmlns:x15ac="http://schemas.microsoft.com/office/spreadsheetml/2010/11/ac" url="Y:\2024\24-148 Servicio de Project Management F1\4.Perfil del Contratante y Anuncio\Anexos al PCAP - 24 148\"/>
    </mc:Choice>
  </mc:AlternateContent>
  <xr:revisionPtr revIDLastSave="0" documentId="13_ncr:1_{756DA8BE-E40E-4392-B08C-2B3EEB3A2607}" xr6:coauthVersionLast="47" xr6:coauthVersionMax="47" xr10:uidLastSave="{00000000-0000-0000-0000-000000000000}"/>
  <bookViews>
    <workbookView xWindow="-7830" yWindow="-14510" windowWidth="34620" windowHeight="13900" xr2:uid="{00000000-000D-0000-FFFF-FFFF00000000}"/>
  </bookViews>
  <sheets>
    <sheet name="OFERTA ECONÓMICA" sheetId="22" r:id="rId1"/>
  </sheets>
  <externalReferences>
    <externalReference r:id="rId2"/>
  </externalReferences>
  <definedNames>
    <definedName name="Inicio_del_proyecto" localSheetId="0">[1]ProjectSchedule!#REF!</definedName>
    <definedName name="Inicio_del_proyecto">#REF!</definedName>
    <definedName name="Semana_para_mostrar">#REF!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8" i="22" l="1"/>
  <c r="L68" i="22" s="1"/>
  <c r="K63" i="22"/>
  <c r="J68" i="22" s="1"/>
  <c r="D68" i="22"/>
  <c r="I63" i="22"/>
  <c r="H68" i="22" s="1"/>
  <c r="I31" i="22"/>
  <c r="I23" i="22"/>
  <c r="I21" i="22"/>
  <c r="D36" i="22" l="1"/>
  <c r="F80" i="22"/>
  <c r="L80" i="22" s="1"/>
  <c r="D80" i="22"/>
  <c r="I41" i="22"/>
  <c r="H46" i="22" s="1"/>
  <c r="H36" i="22"/>
  <c r="H26" i="22"/>
  <c r="K41" i="22" l="1"/>
  <c r="J46" i="22" s="1"/>
  <c r="K31" i="22"/>
  <c r="J36" i="22" s="1"/>
  <c r="F57" i="22"/>
  <c r="L57" i="22" s="1"/>
  <c r="D57" i="22"/>
  <c r="J26" i="22" l="1"/>
  <c r="F26" i="22"/>
  <c r="E83" i="22" s="1"/>
  <c r="D46" i="22"/>
  <c r="F46" i="22"/>
  <c r="L46" i="22" s="1"/>
  <c r="F36" i="22"/>
  <c r="L36" i="22" s="1"/>
  <c r="D26" i="22"/>
  <c r="M69" i="22"/>
  <c r="M58" i="22"/>
  <c r="M47" i="22"/>
  <c r="L63" i="22" l="1"/>
  <c r="M63" i="22" s="1"/>
  <c r="L75" i="22"/>
  <c r="M75" i="22" s="1"/>
  <c r="B83" i="22"/>
  <c r="L26" i="22"/>
  <c r="L52" i="22"/>
  <c r="M52" i="22" s="1"/>
  <c r="L41" i="22"/>
  <c r="M41" i="22" s="1"/>
  <c r="L21" i="22" l="1"/>
  <c r="M21" i="22" s="1"/>
  <c r="L31" i="22"/>
  <c r="M31" i="2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tc={8E37A76B-CC5B-48E6-9731-F4D5C015FE4B}</author>
  </authors>
  <commentList>
    <comment ref="B73" authorId="0" shapeId="0" xr:uid="{8E37A76B-CC5B-48E6-9731-F4D5C015FE4B}">
      <text>
        <t>[Comentario encadenado]
Su versión de Excel le permite leer este comentario encadenado; sin embargo, las ediciones que se apliquen se quitarán si el archivo se abre en una versión más reciente de Excel. Más información: https://go.microsoft.com/fwlink/?linkid=870924
Comentario:
    licencias de software</t>
      </text>
    </comment>
  </commentList>
</comments>
</file>

<file path=xl/sharedStrings.xml><?xml version="1.0" encoding="utf-8"?>
<sst xmlns="http://schemas.openxmlformats.org/spreadsheetml/2006/main" count="89" uniqueCount="44">
  <si>
    <t>PERSONAL DEDICADO AL 100% DURANTE LA TOTALIDAD DE LA VIDA DEL PROYECTO (31 MESES)</t>
  </si>
  <si>
    <t>PORCENTAJE MÍNIMO REQUERIDO SOBRE EL IMPORTE TOTAL OFERTADO :</t>
  </si>
  <si>
    <t>SUPERVISIÓN Y DIRECCIÓN COMPLETA DEL PROYECTO</t>
  </si>
  <si>
    <t>IMPORTE UNITARIO MÁXIMO</t>
  </si>
  <si>
    <t xml:space="preserve">IMPORTE UNITARIO OFERTADO </t>
  </si>
  <si>
    <t xml:space="preserve">IMPORTE UNITARIO MENSUAL MÁXIMO </t>
  </si>
  <si>
    <t xml:space="preserve">IMPORTE UNITARIO MENSUAL OFERTADO </t>
  </si>
  <si>
    <t>% SOBRE IMPORTE TOTAL OFERTADO</t>
  </si>
  <si>
    <t>PROJECT MANAGER</t>
  </si>
  <si>
    <t>ADJUNTO PROJECT MANAGER</t>
  </si>
  <si>
    <t>Nº DE MESES:</t>
  </si>
  <si>
    <t>FASE DE DISEÑO: CONTROL Y SUPERVISIÓN DE LA REDACCIÓN DE PROYECTOS Y PLANES</t>
  </si>
  <si>
    <t>IMPORTE UNITARIO MÁXIMO (FASE)</t>
  </si>
  <si>
    <t>IMPORTE UNITARIO OFERTADO (FASE)</t>
  </si>
  <si>
    <t>IMPORTE UNITARIO MENSUAL MÁXIMO (FASE)</t>
  </si>
  <si>
    <t>IMPORTE UNITARIO MENSUAL OFERTADO (FASE)</t>
  </si>
  <si>
    <t>PROYECTOS Y PLANES</t>
  </si>
  <si>
    <t>EQUIPO PROYECTOS Y PLANES</t>
  </si>
  <si>
    <t>FASE DE EJECUCIÓN: CONTROL Y SUPERVISIÓN DE LA CONSTRUCCIÓN, MONTAJE Y DESMONTAJE DEL CIRCUITO, Y RESTITUCIÓN DE USOS COTIDIANOS</t>
  </si>
  <si>
    <t>CONSTRUCCIÓN, MONTAJE Y DESMONTAJE</t>
  </si>
  <si>
    <t>EQUIPO CONSTRUCCIÓN, MONTAJE Y DESMONTAJE</t>
  </si>
  <si>
    <t>% SOBRE LA DURACIÓN TOTAL DEL PROYECTO:</t>
  </si>
  <si>
    <t>SERVICIO DE COMMISSIONING</t>
  </si>
  <si>
    <t>IMPORTE MÁXIMO</t>
  </si>
  <si>
    <t>IMPORTE OFERTADO</t>
  </si>
  <si>
    <t>SERVICIO COMMISSIONING</t>
  </si>
  <si>
    <t>COMMISSIONING</t>
  </si>
  <si>
    <t>VUELOS DE DRON BIMENSUALES DURANTE FASE DE EJECUCIÓN + VIDEO + INFORME</t>
  </si>
  <si>
    <t>IMPORTE MÁXIMO TOTAL VUELOS</t>
  </si>
  <si>
    <t>IMPORTE OFERTADO TOTAL VUELOS</t>
  </si>
  <si>
    <t>IMPORTE UNITARIO MÁXIMO 
VUELO + INFORME + VÍDEO</t>
  </si>
  <si>
    <t>IMPORTE UNITARIO OFERTADO
VUELO + INFORME + VÍDEO</t>
  </si>
  <si>
    <t>VUELOS DRON + VIDEO + INFORME</t>
  </si>
  <si>
    <t>Nº DE VUELOS:</t>
  </si>
  <si>
    <t>Nº UNIDADES:</t>
  </si>
  <si>
    <t>MEDIOS MATERIALES (incluye casetas de obra, vehículos, material informático, licencias, cursos de formación, viajes, dietas y alojamientos)</t>
  </si>
  <si>
    <t>MEDIOS MATERIALES</t>
  </si>
  <si>
    <t>PRESUPUESTO BASE DE LICITACIÓN:</t>
  </si>
  <si>
    <t>(A)</t>
  </si>
  <si>
    <t>IMPORTE TOTAL OFERTADO (*):</t>
  </si>
  <si>
    <t>(B)</t>
  </si>
  <si>
    <t>(B) &lt; O = (A)</t>
  </si>
  <si>
    <r>
      <rPr>
        <b/>
        <u/>
        <sz val="14"/>
        <color rgb="FF000000"/>
        <rFont val="Barlow"/>
      </rPr>
      <t>INSTRUCCIONES PARA CUMPLIMENTAR LA TABLA</t>
    </r>
    <r>
      <rPr>
        <b/>
        <sz val="14"/>
        <color rgb="FF000000"/>
        <rFont val="Barlow"/>
      </rPr>
      <t xml:space="preserve">:
</t>
    </r>
    <r>
      <rPr>
        <sz val="14"/>
        <color rgb="FF000000"/>
        <rFont val="Barlow"/>
      </rPr>
      <t xml:space="preserve">
- El licitador deberá cumplimentar </t>
    </r>
    <r>
      <rPr>
        <b/>
        <u/>
        <sz val="14"/>
        <color rgb="FF000000"/>
        <rFont val="Barlow"/>
      </rPr>
      <t>ÚNICAMENTE</t>
    </r>
    <r>
      <rPr>
        <sz val="14"/>
        <color rgb="FF000000"/>
        <rFont val="Barlow"/>
      </rPr>
      <t xml:space="preserve"> las celdas sombreadas en </t>
    </r>
    <r>
      <rPr>
        <b/>
        <u/>
        <sz val="14"/>
        <color rgb="FF000000"/>
        <rFont val="Barlow"/>
      </rPr>
      <t>AMARILLO</t>
    </r>
    <r>
      <rPr>
        <sz val="14"/>
        <color rgb="FF000000"/>
        <rFont val="Barlow"/>
      </rPr>
      <t xml:space="preserve">. En estas celdas deberá de introducir las cifras económicas ofertadas para cada una de las partidas licitables.
- El resto de celdas se encuentran bloqueadas, por lo que, el licitador no podrá introducir en ellas ningún dato.
- Las celdas están formuladas, de tal manera que, se calculan automáticamente los resultados en función de los datos introducidos por el licitador en las celdas sombreadas en color amarillo.
- El licitador deberá </t>
    </r>
    <r>
      <rPr>
        <b/>
        <u/>
        <sz val="14"/>
        <color rgb="FF000000"/>
        <rFont val="Barlow"/>
      </rPr>
      <t>cumplir con los porcentajes MÍNINOS indicados</t>
    </r>
    <r>
      <rPr>
        <sz val="14"/>
        <color rgb="FF000000"/>
        <rFont val="Barlow"/>
      </rPr>
      <t xml:space="preserve"> para cada fase/capítulo. En caso de imcumplimiento, la oferta será excluida. La celda correspondiente al % sobre el importe total ofertado deberá aparecer sombreada en color verde. En caso de que aparezca sombreada en color rojo, indicará que el valor del porcentaje ofertado no cumple con el mínimo establecido para el apartado correspondiente.
- El licitador deberá </t>
    </r>
    <r>
      <rPr>
        <b/>
        <u/>
        <sz val="14"/>
        <color rgb="FF000000"/>
        <rFont val="Barlow"/>
      </rPr>
      <t>cumplir con los importes MÁXIMOS de licitación indicados</t>
    </r>
    <r>
      <rPr>
        <sz val="14"/>
        <color rgb="FF000000"/>
        <rFont val="Barlow"/>
      </rPr>
      <t xml:space="preserve"> para cada partida. En caso de imcumplimiento, la oferta será excluida.
(*) La cifra aquí indicada (IMPORTE TOTAL OFERTADO) deberá coincidir con la señalada en el </t>
    </r>
    <r>
      <rPr>
        <b/>
        <sz val="14"/>
        <color rgb="FF000000"/>
        <rFont val="Barlow"/>
      </rPr>
      <t>ANEXO IX-A</t>
    </r>
    <r>
      <rPr>
        <sz val="14"/>
        <color rgb="FF000000"/>
        <rFont val="Barlow"/>
      </rPr>
      <t>.</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</si>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</sst>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_-* #,##0.00\ [$€-C0A]_-;\-* #,##0.00\ [$€-C0A]_-;_-* &quot;-&quot;??\ [$€-C0A]_-;_-@_-"/>
    <numFmt numFmtId="166" formatCode="d\-m\-yy;@"/>
    <numFmt numFmtId="167" formatCode="0.000%"/>
  </numFmts>
  <fonts count="38" x14ac:knownFonts="1">
    <font>
      <sz val="11"/>
      <color theme="1"/>
      <name val="Calibri"/>
      <family val="2"/>
      <scheme val="minor"/>
    </font>
    <font>
      <sz val="11"/>
      <color rgb="FF002060"/>
      <name val="Barlow"/>
    </font>
    <font>
      <b/>
      <sz val="11"/>
      <color rgb="FF002060"/>
      <name val="Barlow"/>
    </font>
    <font>
      <b/>
      <sz val="11"/>
      <color theme="1"/>
      <name val="Calibri"/>
      <family val="2"/>
      <scheme val="minor"/>
    </font>
    <font>
      <sz val="11"/>
      <color theme="1"/>
      <name val="Calibri"/>
      <family val="2"/>
      <scheme val="minor"/>
    </font>
    <font>
      <sz val="11"/>
      <color theme="0"/>
      <name val="Calibri"/>
      <family val="2"/>
      <scheme val="minor"/>
    </font>
    <font>
      <sz val="12"/>
      <color theme="5"/>
      <name val="Calibri"/>
      <family val="2"/>
      <scheme val="minor"/>
    </font>
    <font>
      <b/>
      <sz val="12"/>
      <color theme="1"/>
      <name val="Calibri"/>
      <family val="2"/>
      <scheme val="minor"/>
    </font>
    <font>
      <b/>
      <sz val="11"/>
      <color theme="9" tint="-0.499984740745262"/>
      <name val="Calibri"/>
      <family val="2"/>
      <scheme val="minor"/>
    </font>
    <font>
      <sz val="10"/>
      <color theme="1"/>
      <name val="Calibri"/>
      <family val="2"/>
      <scheme val="minor"/>
    </font>
    <font>
      <b/>
      <sz val="14"/>
      <color theme="1"/>
      <name val="Calibri"/>
      <family val="2"/>
      <scheme val="minor"/>
    </font>
    <font>
      <b/>
      <sz val="16"/>
      <color theme="1"/>
      <name val="Calibri"/>
      <family val="2"/>
      <scheme val="minor"/>
    </font>
    <font>
      <b/>
      <sz val="14"/>
      <color theme="9" tint="-0.499984740745262"/>
      <name val="Calibri"/>
      <family val="2"/>
      <scheme val="minor"/>
    </font>
    <font>
      <b/>
      <sz val="14"/>
      <color theme="0"/>
      <name val="Calibri"/>
      <family val="2"/>
      <scheme val="minor"/>
    </font>
    <font>
      <b/>
      <sz val="18"/>
      <color theme="1"/>
      <name val="Calibri"/>
      <family val="2"/>
      <scheme val="minor"/>
    </font>
    <font>
      <b/>
      <sz val="22"/>
      <color theme="1" tint="0.34998626667073579"/>
      <name val="Cambria"/>
      <family val="2"/>
      <scheme val="major"/>
    </font>
    <font>
      <sz val="14"/>
      <color theme="1"/>
      <name val="Calibri"/>
      <family val="2"/>
      <scheme val="minor"/>
    </font>
    <font>
      <u/>
      <sz val="11"/>
      <color indexed="12"/>
      <name val="Arial"/>
      <family val="2"/>
    </font>
    <font>
      <b/>
      <sz val="16"/>
      <color theme="0"/>
      <name val="Calibri"/>
      <family val="2"/>
      <scheme val="minor"/>
    </font>
    <font>
      <b/>
      <sz val="18"/>
      <color theme="0"/>
      <name val="Calibri"/>
      <family val="2"/>
      <scheme val="minor"/>
    </font>
    <font>
      <b/>
      <sz val="20"/>
      <color theme="0"/>
      <name val="Calibri"/>
      <family val="2"/>
      <scheme val="minor"/>
    </font>
    <font>
      <b/>
      <sz val="36"/>
      <color theme="0"/>
      <name val="Calibri"/>
      <family val="2"/>
      <scheme val="minor"/>
    </font>
    <font>
      <b/>
      <sz val="28"/>
      <color theme="0"/>
      <name val="Calibri"/>
      <family val="2"/>
      <scheme val="minor"/>
    </font>
    <font>
      <b/>
      <sz val="11"/>
      <color theme="0"/>
      <name val="Calibri"/>
      <family val="2"/>
      <scheme val="minor"/>
    </font>
    <font>
      <b/>
      <sz val="16"/>
      <name val="Calibri"/>
      <family val="2"/>
      <scheme val="minor"/>
    </font>
    <font>
      <b/>
      <sz val="20"/>
      <color theme="1"/>
      <name val="Calibri"/>
      <family val="2"/>
      <scheme val="minor"/>
    </font>
    <font>
      <b/>
      <sz val="12"/>
      <color theme="0"/>
      <name val="Calibri"/>
      <family val="2"/>
      <scheme val="minor"/>
    </font>
    <font>
      <b/>
      <sz val="11"/>
      <color theme="0" tint="-0.249977111117893"/>
      <name val="Calibri"/>
      <family val="2"/>
      <scheme val="minor"/>
    </font>
    <font>
      <b/>
      <sz val="18"/>
      <color rgb="FFFF0000"/>
      <name val="Calibri"/>
      <family val="2"/>
      <scheme val="minor"/>
    </font>
    <font>
      <b/>
      <sz val="22"/>
      <name val="Calibri"/>
      <family val="2"/>
      <scheme val="minor"/>
    </font>
    <font>
      <sz val="14"/>
      <name val="Barlow"/>
    </font>
    <font>
      <b/>
      <sz val="28"/>
      <name val="Calibri"/>
      <family val="2"/>
      <scheme val="minor"/>
    </font>
    <font>
      <b/>
      <sz val="14"/>
      <color rgb="FF000000"/>
      <name val="Barlow"/>
    </font>
    <font>
      <sz val="14"/>
      <color rgb="FF000000"/>
      <name val="Barlow"/>
    </font>
    <font>
      <b/>
      <u/>
      <sz val="14"/>
      <color rgb="FF000000"/>
      <name val="Barlow"/>
    </font>
    <font>
      <b/>
      <sz val="14"/>
      <color rgb="FFFF0000"/>
      <name val="Calibri"/>
      <family val="2"/>
      <scheme val="minor"/>
    </font>
    <font>
      <b/>
      <sz val="12"/>
      <color rgb="FFFF0000"/>
      <name val="Calibri"/>
      <family val="2"/>
      <scheme val="minor"/>
    </font>
    <font>
      <b/>
      <sz val="12"/>
      <name val="Calibri"/>
      <family val="2"/>
      <scheme val="minor"/>
    </font>
  </fonts>
  <fills count="11">
    <fill>
      <patternFill patternType="none"/>
    </fill>
    <fill>
      <patternFill patternType="gray125"/>
    </fill>
    <fill>
      <patternFill patternType="solid">
        <fgColor rgb="FFFFC000"/>
        <bgColor indexed="64"/>
      </patternFill>
    </fill>
    <fill>
      <patternFill patternType="solid">
        <fgColor theme="1"/>
        <bgColor indexed="64"/>
      </patternFill>
    </fill>
    <fill>
      <patternFill patternType="solid">
        <fgColor theme="0" tint="-0.249977111117893"/>
        <bgColor indexed="64"/>
      </patternFill>
    </fill>
    <fill>
      <patternFill patternType="solid">
        <fgColor rgb="FFFF0000"/>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0.499984740745262"/>
        <bgColor indexed="64"/>
      </patternFill>
    </fill>
    <fill>
      <patternFill patternType="solid">
        <fgColor rgb="FF002060"/>
        <bgColor indexed="64"/>
      </patternFill>
    </fill>
    <fill>
      <patternFill patternType="solid">
        <fgColor theme="8" tint="0.79998168889431442"/>
        <bgColor indexed="64"/>
      </patternFill>
    </fill>
  </fills>
  <borders count="6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top style="medium">
        <color theme="0" tint="-0.14996795556505021"/>
      </top>
      <bottom style="medium">
        <color theme="0" tint="-0.14996795556505021"/>
      </bottom>
      <diagonal/>
    </border>
    <border>
      <left style="thin">
        <color indexed="64"/>
      </left>
      <right style="medium">
        <color indexed="64"/>
      </right>
      <top style="medium">
        <color indexed="64"/>
      </top>
      <bottom/>
      <diagonal/>
    </border>
    <border>
      <left/>
      <right style="medium">
        <color theme="0"/>
      </right>
      <top style="medium">
        <color indexed="64"/>
      </top>
      <bottom style="medium">
        <color indexed="64"/>
      </bottom>
      <diagonal/>
    </border>
    <border>
      <left style="medium">
        <color theme="0"/>
      </left>
      <right/>
      <top style="medium">
        <color indexed="64"/>
      </top>
      <bottom style="medium">
        <color indexed="64"/>
      </bottom>
      <diagonal/>
    </border>
    <border>
      <left style="medium">
        <color auto="1"/>
      </left>
      <right style="thin">
        <color theme="0"/>
      </right>
      <top style="thin">
        <color theme="0"/>
      </top>
      <bottom/>
      <diagonal/>
    </border>
    <border>
      <left style="thin">
        <color theme="0"/>
      </left>
      <right style="medium">
        <color indexed="64"/>
      </right>
      <top style="thin">
        <color theme="0"/>
      </top>
      <bottom/>
      <diagonal/>
    </border>
    <border>
      <left style="medium">
        <color auto="1"/>
      </left>
      <right style="thin">
        <color theme="0"/>
      </right>
      <top/>
      <bottom style="medium">
        <color indexed="64"/>
      </bottom>
      <diagonal/>
    </border>
    <border>
      <left style="thin">
        <color theme="0"/>
      </left>
      <right style="medium">
        <color indexed="64"/>
      </right>
      <top/>
      <bottom style="medium">
        <color indexed="64"/>
      </bottom>
      <diagonal/>
    </border>
    <border>
      <left style="medium">
        <color indexed="64"/>
      </left>
      <right/>
      <top/>
      <bottom style="thin">
        <color theme="0"/>
      </bottom>
      <diagonal/>
    </border>
    <border>
      <left/>
      <right style="medium">
        <color indexed="64"/>
      </right>
      <top/>
      <bottom style="thin">
        <color theme="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style="medium">
        <color indexed="64"/>
      </top>
      <bottom/>
      <diagonal/>
    </border>
    <border>
      <left/>
      <right style="medium">
        <color rgb="FF000000"/>
      </right>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indexed="64"/>
      </right>
      <top/>
      <bottom style="thin">
        <color indexed="64"/>
      </bottom>
      <diagonal/>
    </border>
  </borders>
  <cellStyleXfs count="10">
    <xf numFmtId="0" fontId="0" fillId="0" borderId="0"/>
    <xf numFmtId="9" fontId="4" fillId="0" borderId="0" applyFont="0" applyFill="0" applyBorder="0" applyAlignment="0" applyProtection="0"/>
    <xf numFmtId="0" fontId="5" fillId="0" borderId="0"/>
    <xf numFmtId="0" fontId="15" fillId="0" borderId="0" applyNumberFormat="0" applyFill="0" applyBorder="0" applyAlignment="0" applyProtection="0"/>
    <xf numFmtId="0" fontId="16" fillId="0" borderId="0" applyNumberFormat="0" applyFill="0" applyAlignment="0" applyProtection="0"/>
    <xf numFmtId="0" fontId="17" fillId="0" borderId="0" applyNumberFormat="0" applyFill="0" applyBorder="0" applyAlignment="0" applyProtection="0">
      <alignment vertical="top"/>
      <protection locked="0"/>
    </xf>
    <xf numFmtId="0" fontId="4" fillId="0" borderId="0" applyNumberFormat="0" applyFill="0" applyProtection="0">
      <alignment horizontal="right" indent="1"/>
    </xf>
    <xf numFmtId="0" fontId="4" fillId="0" borderId="40" applyFill="0">
      <alignment horizontal="center" vertical="center"/>
    </xf>
    <xf numFmtId="0" fontId="4" fillId="0" borderId="40" applyFill="0">
      <alignment horizontal="left" vertical="center" indent="2"/>
    </xf>
    <xf numFmtId="166" fontId="4" fillId="0" borderId="40" applyFill="0">
      <alignment horizontal="center" vertical="center"/>
    </xf>
  </cellStyleXfs>
  <cellXfs count="222">
    <xf numFmtId="0" fontId="0" fillId="0" borderId="0" xfId="0"/>
    <xf numFmtId="165" fontId="11" fillId="7" borderId="5" xfId="0" applyNumberFormat="1" applyFont="1" applyFill="1" applyBorder="1" applyAlignment="1" applyProtection="1">
      <alignment horizontal="center" vertical="center" wrapText="1"/>
      <protection locked="0"/>
    </xf>
    <xf numFmtId="165" fontId="11" fillId="7" borderId="26" xfId="0" applyNumberFormat="1" applyFont="1" applyFill="1" applyBorder="1" applyAlignment="1" applyProtection="1">
      <alignment horizontal="center" vertical="center" wrapText="1"/>
      <protection locked="0"/>
    </xf>
    <xf numFmtId="165" fontId="11" fillId="7" borderId="3" xfId="0" applyNumberFormat="1" applyFont="1" applyFill="1" applyBorder="1" applyAlignment="1" applyProtection="1">
      <alignment horizontal="center" vertical="center" wrapText="1"/>
      <protection locked="0"/>
    </xf>
    <xf numFmtId="0" fontId="0" fillId="0" borderId="0" xfId="0" applyProtection="1"/>
    <xf numFmtId="0" fontId="0" fillId="0" borderId="0" xfId="0" applyAlignment="1" applyProtection="1">
      <alignment horizontal="center" vertical="center" wrapText="1"/>
    </xf>
    <xf numFmtId="0" fontId="33" fillId="10" borderId="9" xfId="0" applyFont="1" applyFill="1" applyBorder="1" applyAlignment="1" applyProtection="1">
      <alignment horizontal="left" vertical="top" wrapText="1"/>
    </xf>
    <xf numFmtId="0" fontId="30" fillId="10" borderId="21" xfId="0" applyFont="1" applyFill="1" applyBorder="1" applyAlignment="1" applyProtection="1">
      <alignment horizontal="left" vertical="top" wrapText="1"/>
    </xf>
    <xf numFmtId="0" fontId="30" fillId="10" borderId="10" xfId="0" applyFont="1" applyFill="1" applyBorder="1" applyAlignment="1" applyProtection="1">
      <alignment horizontal="left" vertical="top" wrapText="1"/>
    </xf>
    <xf numFmtId="0" fontId="30" fillId="10" borderId="11" xfId="0" applyFont="1" applyFill="1" applyBorder="1" applyAlignment="1" applyProtection="1">
      <alignment horizontal="left" vertical="top" wrapText="1"/>
    </xf>
    <xf numFmtId="0" fontId="30" fillId="10" borderId="0" xfId="0" applyFont="1" applyFill="1" applyAlignment="1" applyProtection="1">
      <alignment horizontal="left" vertical="top" wrapText="1"/>
    </xf>
    <xf numFmtId="0" fontId="30" fillId="10" borderId="22" xfId="0" applyFont="1" applyFill="1" applyBorder="1" applyAlignment="1" applyProtection="1">
      <alignment horizontal="left" vertical="top" wrapText="1"/>
    </xf>
    <xf numFmtId="0" fontId="6" fillId="0" borderId="0" xfId="0" applyFont="1" applyAlignment="1" applyProtection="1">
      <alignment vertical="center" wrapText="1"/>
    </xf>
    <xf numFmtId="165" fontId="0" fillId="0" borderId="0" xfId="0" applyNumberFormat="1" applyProtection="1"/>
    <xf numFmtId="0" fontId="30" fillId="10" borderId="8" xfId="0" applyFont="1" applyFill="1" applyBorder="1" applyAlignment="1" applyProtection="1">
      <alignment horizontal="left" vertical="top" wrapText="1"/>
    </xf>
    <xf numFmtId="0" fontId="30" fillId="10" borderId="23" xfId="0" applyFont="1" applyFill="1" applyBorder="1" applyAlignment="1" applyProtection="1">
      <alignment horizontal="left" vertical="top" wrapText="1"/>
    </xf>
    <xf numFmtId="0" fontId="30" fillId="10" borderId="6" xfId="0" applyFont="1" applyFill="1" applyBorder="1" applyAlignment="1" applyProtection="1">
      <alignment horizontal="left" vertical="top" wrapText="1"/>
    </xf>
    <xf numFmtId="0" fontId="0" fillId="0" borderId="0" xfId="0" applyBorder="1" applyProtection="1"/>
    <xf numFmtId="0" fontId="0" fillId="0" borderId="0" xfId="0" applyBorder="1" applyAlignment="1" applyProtection="1">
      <alignment horizontal="center"/>
    </xf>
    <xf numFmtId="0" fontId="6" fillId="0" borderId="0" xfId="0" applyFont="1" applyBorder="1" applyAlignment="1" applyProtection="1">
      <alignment vertical="center" wrapText="1"/>
    </xf>
    <xf numFmtId="0" fontId="0" fillId="0" borderId="0" xfId="0" applyBorder="1" applyAlignment="1" applyProtection="1">
      <alignment vertical="center" wrapText="1"/>
    </xf>
    <xf numFmtId="0" fontId="19" fillId="3" borderId="0" xfId="0" applyFont="1" applyFill="1" applyBorder="1" applyAlignment="1" applyProtection="1">
      <alignment horizontal="center" vertical="center" wrapText="1"/>
    </xf>
    <xf numFmtId="0" fontId="7" fillId="10" borderId="7" xfId="0" applyFont="1" applyFill="1" applyBorder="1" applyAlignment="1" applyProtection="1">
      <alignment horizontal="right" vertical="center" wrapText="1"/>
    </xf>
    <xf numFmtId="0" fontId="7" fillId="10" borderId="42" xfId="0" applyFont="1" applyFill="1" applyBorder="1" applyAlignment="1" applyProtection="1">
      <alignment horizontal="right" vertical="center" wrapText="1"/>
    </xf>
    <xf numFmtId="10" fontId="14" fillId="10" borderId="43" xfId="0" applyNumberFormat="1" applyFont="1" applyFill="1" applyBorder="1" applyAlignment="1" applyProtection="1">
      <alignment vertical="center" wrapText="1"/>
    </xf>
    <xf numFmtId="10" fontId="14" fillId="10" borderId="4" xfId="0" applyNumberFormat="1" applyFont="1" applyFill="1" applyBorder="1" applyAlignment="1" applyProtection="1">
      <alignment vertical="center" wrapText="1"/>
    </xf>
    <xf numFmtId="10" fontId="14" fillId="10" borderId="2" xfId="0" applyNumberFormat="1" applyFont="1" applyFill="1" applyBorder="1" applyAlignment="1" applyProtection="1">
      <alignment vertical="center" wrapText="1"/>
    </xf>
    <xf numFmtId="0" fontId="0" fillId="0" borderId="0" xfId="0" applyAlignment="1" applyProtection="1">
      <alignment vertical="center" wrapText="1"/>
    </xf>
    <xf numFmtId="0" fontId="13" fillId="3" borderId="41" xfId="0" applyFont="1" applyFill="1" applyBorder="1" applyAlignment="1" applyProtection="1">
      <alignment horizontal="center" vertical="center" wrapText="1"/>
    </xf>
    <xf numFmtId="0" fontId="13" fillId="5" borderId="9" xfId="0" applyFont="1" applyFill="1" applyBorder="1" applyAlignment="1" applyProtection="1">
      <alignment horizontal="center" vertical="center" wrapText="1"/>
    </xf>
    <xf numFmtId="0" fontId="13" fillId="5" borderId="10" xfId="0" applyFont="1" applyFill="1" applyBorder="1" applyAlignment="1" applyProtection="1">
      <alignment horizontal="center" vertical="center" wrapText="1"/>
    </xf>
    <xf numFmtId="10" fontId="12" fillId="0" borderId="32" xfId="0" applyNumberFormat="1" applyFont="1" applyBorder="1" applyAlignment="1" applyProtection="1">
      <alignment horizontal="center" vertical="center" wrapText="1"/>
    </xf>
    <xf numFmtId="10" fontId="12" fillId="0" borderId="16" xfId="0" applyNumberFormat="1" applyFont="1" applyBorder="1" applyAlignment="1" applyProtection="1">
      <alignment horizontal="center" vertical="center" wrapText="1"/>
    </xf>
    <xf numFmtId="10" fontId="12" fillId="0" borderId="60" xfId="0" applyNumberFormat="1" applyFont="1" applyBorder="1" applyAlignment="1" applyProtection="1">
      <alignment horizontal="center" vertical="center" wrapText="1"/>
    </xf>
    <xf numFmtId="0" fontId="13" fillId="3" borderId="26" xfId="0" applyFont="1" applyFill="1" applyBorder="1" applyAlignment="1" applyProtection="1">
      <alignment horizontal="center" vertical="center" wrapText="1"/>
    </xf>
    <xf numFmtId="0" fontId="19" fillId="3" borderId="9" xfId="0" applyFont="1" applyFill="1" applyBorder="1" applyAlignment="1" applyProtection="1">
      <alignment horizontal="center" vertical="center" wrapText="1"/>
    </xf>
    <xf numFmtId="0" fontId="19" fillId="3" borderId="10" xfId="0" applyFont="1" applyFill="1" applyBorder="1" applyAlignment="1" applyProtection="1">
      <alignment horizontal="center" vertical="center" wrapText="1"/>
    </xf>
    <xf numFmtId="0" fontId="13" fillId="8" borderId="11" xfId="0" applyFont="1" applyFill="1" applyBorder="1" applyAlignment="1" applyProtection="1">
      <alignment horizontal="center" vertical="center" wrapText="1"/>
    </xf>
    <xf numFmtId="0" fontId="13" fillId="8" borderId="22" xfId="0" applyFont="1" applyFill="1" applyBorder="1" applyAlignment="1" applyProtection="1">
      <alignment horizontal="center" vertical="center" wrapText="1"/>
    </xf>
    <xf numFmtId="0" fontId="13" fillId="5" borderId="11" xfId="0" applyFont="1" applyFill="1" applyBorder="1" applyAlignment="1" applyProtection="1">
      <alignment horizontal="center" vertical="center" wrapText="1"/>
    </xf>
    <xf numFmtId="0" fontId="13" fillId="5" borderId="22" xfId="0" applyFont="1" applyFill="1" applyBorder="1" applyAlignment="1" applyProtection="1">
      <alignment horizontal="center" vertical="center" wrapText="1"/>
    </xf>
    <xf numFmtId="0" fontId="13" fillId="3" borderId="11" xfId="0" applyFont="1" applyFill="1" applyBorder="1" applyAlignment="1" applyProtection="1">
      <alignment horizontal="center" vertical="center" wrapText="1"/>
    </xf>
    <xf numFmtId="0" fontId="13" fillId="3" borderId="0" xfId="0" applyFont="1" applyFill="1" applyBorder="1" applyAlignment="1" applyProtection="1">
      <alignment horizontal="center" vertical="center" wrapText="1"/>
    </xf>
    <xf numFmtId="0" fontId="13" fillId="3" borderId="22" xfId="0" applyFont="1" applyFill="1" applyBorder="1" applyAlignment="1" applyProtection="1">
      <alignment horizontal="center" vertical="center" wrapText="1"/>
    </xf>
    <xf numFmtId="0" fontId="13" fillId="3" borderId="31" xfId="0" applyFont="1" applyFill="1" applyBorder="1" applyAlignment="1" applyProtection="1">
      <alignment horizontal="center" vertical="center" wrapText="1"/>
    </xf>
    <xf numFmtId="0" fontId="13" fillId="5" borderId="8" xfId="0" applyFont="1" applyFill="1" applyBorder="1" applyAlignment="1" applyProtection="1">
      <alignment horizontal="center" vertical="center" wrapText="1"/>
    </xf>
    <xf numFmtId="0" fontId="13" fillId="5" borderId="6" xfId="0" applyFont="1" applyFill="1" applyBorder="1" applyAlignment="1" applyProtection="1">
      <alignment horizontal="center" vertical="center" wrapText="1"/>
    </xf>
    <xf numFmtId="9" fontId="8" fillId="0" borderId="39" xfId="0" applyNumberFormat="1" applyFont="1" applyBorder="1" applyAlignment="1" applyProtection="1">
      <alignment horizontal="right" vertical="center" wrapText="1"/>
    </xf>
    <xf numFmtId="9" fontId="8" fillId="0" borderId="17" xfId="0" applyNumberFormat="1" applyFont="1" applyBorder="1" applyAlignment="1" applyProtection="1">
      <alignment horizontal="right" vertical="center" wrapText="1"/>
    </xf>
    <xf numFmtId="0" fontId="8" fillId="0" borderId="13" xfId="0" applyFont="1" applyBorder="1" applyAlignment="1" applyProtection="1">
      <alignment horizontal="center" vertical="center" wrapText="1"/>
    </xf>
    <xf numFmtId="0" fontId="8" fillId="0" borderId="15" xfId="0" applyFont="1" applyBorder="1" applyAlignment="1" applyProtection="1">
      <alignment horizontal="right" vertical="center" wrapText="1"/>
    </xf>
    <xf numFmtId="9" fontId="8" fillId="0" borderId="37" xfId="1" applyFont="1" applyBorder="1" applyAlignment="1" applyProtection="1">
      <alignment horizontal="center" vertical="center" wrapText="1"/>
    </xf>
    <xf numFmtId="9" fontId="8" fillId="0" borderId="33" xfId="0" applyNumberFormat="1" applyFont="1" applyBorder="1" applyAlignment="1" applyProtection="1">
      <alignment horizontal="right" vertical="center" wrapText="1"/>
    </xf>
    <xf numFmtId="9" fontId="8" fillId="0" borderId="15" xfId="0" applyNumberFormat="1" applyFont="1" applyBorder="1" applyAlignment="1" applyProtection="1">
      <alignment horizontal="right" vertical="center" wrapText="1"/>
    </xf>
    <xf numFmtId="0" fontId="13" fillId="3" borderId="35" xfId="0" applyFont="1" applyFill="1" applyBorder="1" applyAlignment="1" applyProtection="1">
      <alignment horizontal="center" vertical="center" wrapText="1"/>
    </xf>
    <xf numFmtId="0" fontId="19" fillId="3" borderId="11" xfId="0" applyFont="1" applyFill="1" applyBorder="1" applyAlignment="1" applyProtection="1">
      <alignment horizontal="center" vertical="center" wrapText="1"/>
    </xf>
    <xf numFmtId="0" fontId="19" fillId="3" borderId="22" xfId="0" applyFont="1" applyFill="1" applyBorder="1" applyAlignment="1" applyProtection="1">
      <alignment horizontal="center" vertical="center" wrapText="1"/>
    </xf>
    <xf numFmtId="0" fontId="13" fillId="8" borderId="8" xfId="0" applyFont="1" applyFill="1" applyBorder="1" applyAlignment="1" applyProtection="1">
      <alignment horizontal="center" vertical="center" wrapText="1"/>
    </xf>
    <xf numFmtId="0" fontId="13" fillId="8" borderId="6" xfId="0" applyFont="1" applyFill="1" applyBorder="1" applyAlignment="1" applyProtection="1">
      <alignment horizontal="center" vertical="center" wrapText="1"/>
    </xf>
    <xf numFmtId="165" fontId="7" fillId="7" borderId="5" xfId="0" applyNumberFormat="1" applyFont="1" applyFill="1" applyBorder="1" applyAlignment="1" applyProtection="1">
      <alignment horizontal="center" vertical="center" wrapText="1"/>
    </xf>
    <xf numFmtId="165" fontId="11" fillId="7" borderId="5" xfId="0" applyNumberFormat="1" applyFont="1" applyFill="1" applyBorder="1" applyAlignment="1" applyProtection="1">
      <alignment horizontal="center" vertical="center" wrapText="1"/>
    </xf>
    <xf numFmtId="165" fontId="7" fillId="4" borderId="39" xfId="0" applyNumberFormat="1" applyFont="1" applyFill="1" applyBorder="1" applyAlignment="1" applyProtection="1">
      <alignment horizontal="right" vertical="center" wrapText="1"/>
    </xf>
    <xf numFmtId="165" fontId="7" fillId="4" borderId="18" xfId="0" applyNumberFormat="1" applyFont="1" applyFill="1" applyBorder="1" applyAlignment="1" applyProtection="1">
      <alignment horizontal="right" vertical="center" wrapText="1"/>
    </xf>
    <xf numFmtId="165" fontId="3" fillId="4" borderId="20" xfId="0" applyNumberFormat="1" applyFont="1" applyFill="1" applyBorder="1" applyAlignment="1" applyProtection="1">
      <alignment horizontal="center" vertical="center" wrapText="1"/>
    </xf>
    <xf numFmtId="0" fontId="3" fillId="4" borderId="20" xfId="0" applyFont="1" applyFill="1" applyBorder="1" applyAlignment="1" applyProtection="1">
      <alignment horizontal="center" vertical="center" wrapText="1"/>
    </xf>
    <xf numFmtId="165" fontId="3" fillId="4" borderId="29" xfId="0" applyNumberFormat="1" applyFont="1" applyFill="1" applyBorder="1" applyAlignment="1" applyProtection="1">
      <alignment horizontal="center" vertical="center" wrapText="1"/>
    </xf>
    <xf numFmtId="167" fontId="20" fillId="5" borderId="36" xfId="1" applyNumberFormat="1" applyFont="1" applyFill="1" applyBorder="1" applyAlignment="1" applyProtection="1">
      <alignment horizontal="center" vertical="center" wrapText="1"/>
    </xf>
    <xf numFmtId="165" fontId="7" fillId="6" borderId="5" xfId="0" applyNumberFormat="1" applyFont="1" applyFill="1" applyBorder="1" applyAlignment="1" applyProtection="1">
      <alignment horizontal="center" vertical="center" wrapText="1"/>
    </xf>
    <xf numFmtId="165" fontId="11" fillId="4" borderId="5" xfId="0" applyNumberFormat="1" applyFont="1" applyFill="1" applyBorder="1" applyAlignment="1" applyProtection="1">
      <alignment horizontal="center" vertical="center" wrapText="1"/>
    </xf>
    <xf numFmtId="165" fontId="7" fillId="2" borderId="5" xfId="0" applyNumberFormat="1" applyFont="1" applyFill="1" applyBorder="1" applyAlignment="1" applyProtection="1">
      <alignment horizontal="center" vertical="center" wrapText="1"/>
    </xf>
    <xf numFmtId="10" fontId="20" fillId="5" borderId="36" xfId="1" applyNumberFormat="1" applyFont="1" applyFill="1" applyBorder="1" applyAlignment="1" applyProtection="1">
      <alignment horizontal="center" vertical="center" wrapText="1"/>
    </xf>
    <xf numFmtId="0" fontId="25" fillId="0" borderId="9" xfId="0" applyFont="1" applyBorder="1" applyAlignment="1" applyProtection="1">
      <alignment horizontal="center" vertical="center" wrapText="1"/>
    </xf>
    <xf numFmtId="0" fontId="25" fillId="0" borderId="10" xfId="0" applyFont="1" applyBorder="1" applyAlignment="1" applyProtection="1">
      <alignment horizontal="center" vertical="center" wrapText="1"/>
    </xf>
    <xf numFmtId="165" fontId="7" fillId="7" borderId="3" xfId="0" applyNumberFormat="1" applyFont="1" applyFill="1" applyBorder="1" applyAlignment="1" applyProtection="1">
      <alignment horizontal="center" vertical="center" wrapText="1"/>
    </xf>
    <xf numFmtId="165" fontId="11" fillId="7" borderId="3" xfId="0" applyNumberFormat="1" applyFont="1" applyFill="1" applyBorder="1" applyAlignment="1" applyProtection="1">
      <alignment horizontal="center" vertical="center" wrapText="1"/>
    </xf>
    <xf numFmtId="165" fontId="7" fillId="4" borderId="32" xfId="0" applyNumberFormat="1" applyFont="1" applyFill="1" applyBorder="1" applyAlignment="1" applyProtection="1">
      <alignment horizontal="right" vertical="center" wrapText="1"/>
    </xf>
    <xf numFmtId="165" fontId="7" fillId="4" borderId="19" xfId="0" applyNumberFormat="1" applyFont="1" applyFill="1" applyBorder="1" applyAlignment="1" applyProtection="1">
      <alignment horizontal="right" vertical="center" wrapText="1"/>
    </xf>
    <xf numFmtId="0" fontId="3" fillId="4" borderId="24" xfId="0" applyFont="1" applyFill="1" applyBorder="1" applyAlignment="1" applyProtection="1">
      <alignment horizontal="center" vertical="center" wrapText="1"/>
    </xf>
    <xf numFmtId="0" fontId="3" fillId="4" borderId="25" xfId="0" applyFont="1" applyFill="1" applyBorder="1" applyAlignment="1" applyProtection="1">
      <alignment horizontal="center" vertical="center" wrapText="1"/>
    </xf>
    <xf numFmtId="0" fontId="3" fillId="4" borderId="30" xfId="0" applyFont="1" applyFill="1" applyBorder="1" applyAlignment="1" applyProtection="1">
      <alignment horizontal="center" vertical="center" wrapText="1"/>
    </xf>
    <xf numFmtId="165" fontId="3" fillId="4" borderId="24" xfId="0" applyNumberFormat="1" applyFont="1" applyFill="1" applyBorder="1" applyAlignment="1" applyProtection="1">
      <alignment horizontal="center" vertical="center" wrapText="1"/>
    </xf>
    <xf numFmtId="165" fontId="3" fillId="4" borderId="30" xfId="0" applyNumberFormat="1" applyFont="1" applyFill="1" applyBorder="1" applyAlignment="1" applyProtection="1">
      <alignment horizontal="center" vertical="center" wrapText="1"/>
    </xf>
    <xf numFmtId="167" fontId="20" fillId="5" borderId="26" xfId="1" applyNumberFormat="1" applyFont="1" applyFill="1" applyBorder="1" applyAlignment="1" applyProtection="1">
      <alignment horizontal="center" vertical="center" wrapText="1"/>
    </xf>
    <xf numFmtId="165" fontId="7" fillId="6" borderId="3" xfId="0" applyNumberFormat="1" applyFont="1" applyFill="1" applyBorder="1" applyAlignment="1" applyProtection="1">
      <alignment horizontal="center" vertical="center" wrapText="1"/>
    </xf>
    <xf numFmtId="165" fontId="11" fillId="4" borderId="3" xfId="0" applyNumberFormat="1" applyFont="1" applyFill="1" applyBorder="1" applyAlignment="1" applyProtection="1">
      <alignment horizontal="center" vertical="center" wrapText="1"/>
    </xf>
    <xf numFmtId="165" fontId="7" fillId="2" borderId="3" xfId="0" applyNumberFormat="1" applyFont="1" applyFill="1" applyBorder="1" applyAlignment="1" applyProtection="1">
      <alignment horizontal="center" vertical="center" wrapText="1"/>
    </xf>
    <xf numFmtId="10" fontId="20" fillId="5" borderId="26" xfId="1" applyNumberFormat="1" applyFont="1" applyFill="1" applyBorder="1" applyAlignment="1" applyProtection="1">
      <alignment horizontal="center" vertical="center" wrapText="1"/>
    </xf>
    <xf numFmtId="0" fontId="25" fillId="0" borderId="11" xfId="0" applyFont="1" applyBorder="1" applyAlignment="1" applyProtection="1">
      <alignment horizontal="center" vertical="center" wrapText="1"/>
    </xf>
    <xf numFmtId="0" fontId="25" fillId="0" borderId="22" xfId="0" applyFont="1" applyBorder="1" applyAlignment="1" applyProtection="1">
      <alignment horizontal="center" vertical="center" wrapText="1"/>
    </xf>
    <xf numFmtId="165" fontId="7" fillId="7" borderId="26" xfId="0" applyNumberFormat="1" applyFont="1" applyFill="1" applyBorder="1" applyAlignment="1" applyProtection="1">
      <alignment horizontal="center" vertical="center" wrapText="1"/>
    </xf>
    <xf numFmtId="165" fontId="11" fillId="7" borderId="26" xfId="0" applyNumberFormat="1" applyFont="1" applyFill="1" applyBorder="1" applyAlignment="1" applyProtection="1">
      <alignment horizontal="center" vertical="center" wrapText="1"/>
    </xf>
    <xf numFmtId="165" fontId="7" fillId="4" borderId="11" xfId="0" applyNumberFormat="1" applyFont="1" applyFill="1" applyBorder="1" applyAlignment="1" applyProtection="1">
      <alignment horizontal="right" vertical="center" wrapText="1"/>
    </xf>
    <xf numFmtId="165" fontId="7" fillId="4" borderId="14" xfId="0" applyNumberFormat="1" applyFont="1" applyFill="1" applyBorder="1" applyAlignment="1" applyProtection="1">
      <alignment horizontal="right" vertical="center" wrapText="1"/>
    </xf>
    <xf numFmtId="165" fontId="3" fillId="4" borderId="25" xfId="0" applyNumberFormat="1" applyFont="1" applyFill="1" applyBorder="1" applyAlignment="1" applyProtection="1">
      <alignment horizontal="center" vertical="center" wrapText="1"/>
    </xf>
    <xf numFmtId="165" fontId="3" fillId="4" borderId="31" xfId="0" applyNumberFormat="1" applyFont="1" applyFill="1" applyBorder="1" applyAlignment="1" applyProtection="1">
      <alignment horizontal="center" vertical="center" wrapText="1"/>
    </xf>
    <xf numFmtId="165" fontId="7" fillId="6" borderId="26" xfId="0" applyNumberFormat="1" applyFont="1" applyFill="1" applyBorder="1" applyAlignment="1" applyProtection="1">
      <alignment horizontal="center" vertical="center" wrapText="1"/>
    </xf>
    <xf numFmtId="165" fontId="11" fillId="4" borderId="26" xfId="0" applyNumberFormat="1" applyFont="1" applyFill="1" applyBorder="1" applyAlignment="1" applyProtection="1">
      <alignment horizontal="center" vertical="center" wrapText="1"/>
    </xf>
    <xf numFmtId="165" fontId="7" fillId="2" borderId="26" xfId="0" applyNumberFormat="1" applyFont="1" applyFill="1" applyBorder="1" applyAlignment="1" applyProtection="1">
      <alignment horizontal="center" vertical="center" wrapText="1"/>
    </xf>
    <xf numFmtId="0" fontId="13" fillId="3" borderId="28" xfId="0" applyFont="1" applyFill="1" applyBorder="1" applyAlignment="1" applyProtection="1">
      <alignment horizontal="center" vertical="center" wrapText="1"/>
    </xf>
    <xf numFmtId="165" fontId="7" fillId="4" borderId="8" xfId="0" applyNumberFormat="1" applyFont="1" applyFill="1" applyBorder="1" applyAlignment="1" applyProtection="1">
      <alignment horizontal="right" vertical="center" wrapText="1"/>
    </xf>
    <xf numFmtId="165" fontId="7" fillId="4" borderId="34" xfId="0" applyNumberFormat="1" applyFont="1" applyFill="1" applyBorder="1" applyAlignment="1" applyProtection="1">
      <alignment horizontal="right" vertical="center" wrapText="1"/>
    </xf>
    <xf numFmtId="165" fontId="3" fillId="4" borderId="27" xfId="0" applyNumberFormat="1" applyFont="1" applyFill="1" applyBorder="1" applyAlignment="1" applyProtection="1">
      <alignment horizontal="center" vertical="center" wrapText="1"/>
    </xf>
    <xf numFmtId="0" fontId="3" fillId="4" borderId="27" xfId="0" applyFont="1" applyFill="1" applyBorder="1" applyAlignment="1" applyProtection="1">
      <alignment horizontal="center" vertical="center" wrapText="1"/>
    </xf>
    <xf numFmtId="165" fontId="3" fillId="4" borderId="28" xfId="0" applyNumberFormat="1" applyFont="1" applyFill="1" applyBorder="1" applyAlignment="1" applyProtection="1">
      <alignment horizontal="center" vertical="center" wrapText="1"/>
    </xf>
    <xf numFmtId="167" fontId="20" fillId="5" borderId="3" xfId="1" applyNumberFormat="1" applyFont="1" applyFill="1" applyBorder="1" applyAlignment="1" applyProtection="1">
      <alignment horizontal="center" vertical="center" wrapText="1"/>
    </xf>
    <xf numFmtId="0" fontId="23" fillId="3" borderId="44" xfId="0" applyFont="1" applyFill="1" applyBorder="1" applyAlignment="1" applyProtection="1">
      <alignment horizontal="center" vertical="center"/>
    </xf>
    <xf numFmtId="0" fontId="13" fillId="3" borderId="45" xfId="0" applyFont="1" applyFill="1" applyBorder="1" applyAlignment="1" applyProtection="1">
      <alignment horizontal="center" vertical="center" wrapText="1"/>
    </xf>
    <xf numFmtId="10" fontId="20" fillId="5" borderId="3" xfId="1" applyNumberFormat="1" applyFont="1" applyFill="1" applyBorder="1" applyAlignment="1" applyProtection="1">
      <alignment horizontal="center" vertical="center" wrapText="1"/>
    </xf>
    <xf numFmtId="0" fontId="25" fillId="0" borderId="8" xfId="0" applyFont="1" applyBorder="1" applyAlignment="1" applyProtection="1">
      <alignment horizontal="center" vertical="center" wrapText="1"/>
    </xf>
    <xf numFmtId="0" fontId="25" fillId="0" borderId="6" xfId="0" applyFont="1" applyBorder="1" applyAlignment="1" applyProtection="1">
      <alignment horizontal="center" vertical="center" wrapText="1"/>
    </xf>
    <xf numFmtId="0" fontId="3" fillId="0" borderId="12" xfId="0" applyFont="1" applyBorder="1" applyAlignment="1" applyProtection="1">
      <alignment horizontal="center" vertical="center" wrapText="1"/>
    </xf>
    <xf numFmtId="165" fontId="3" fillId="0" borderId="7" xfId="0" applyNumberFormat="1" applyFont="1" applyBorder="1" applyAlignment="1" applyProtection="1">
      <alignment horizontal="center" vertical="center" wrapText="1"/>
    </xf>
    <xf numFmtId="165" fontId="3" fillId="0" borderId="1" xfId="0" applyNumberFormat="1" applyFont="1" applyBorder="1" applyAlignment="1" applyProtection="1">
      <alignment vertical="center" wrapText="1"/>
    </xf>
    <xf numFmtId="165" fontId="7" fillId="0" borderId="7" xfId="1" applyNumberFormat="1" applyFont="1" applyFill="1" applyBorder="1" applyAlignment="1" applyProtection="1">
      <alignment horizontal="center" vertical="center" wrapText="1"/>
    </xf>
    <xf numFmtId="165" fontId="7" fillId="0" borderId="4" xfId="1" applyNumberFormat="1" applyFont="1" applyFill="1" applyBorder="1" applyAlignment="1" applyProtection="1">
      <alignment horizontal="center" vertical="center" wrapText="1"/>
    </xf>
    <xf numFmtId="165" fontId="7" fillId="0" borderId="2" xfId="1" applyNumberFormat="1" applyFont="1" applyFill="1" applyBorder="1" applyAlignment="1" applyProtection="1">
      <alignment horizontal="center" vertical="center" wrapText="1"/>
    </xf>
    <xf numFmtId="165" fontId="9" fillId="0" borderId="7" xfId="1" applyNumberFormat="1" applyFont="1" applyFill="1" applyBorder="1" applyAlignment="1" applyProtection="1">
      <alignment horizontal="center" vertical="center" wrapText="1"/>
    </xf>
    <xf numFmtId="165" fontId="9" fillId="0" borderId="4" xfId="1" applyNumberFormat="1" applyFont="1" applyFill="1" applyBorder="1" applyAlignment="1" applyProtection="1">
      <alignment horizontal="center" vertical="center" wrapText="1"/>
    </xf>
    <xf numFmtId="165" fontId="18" fillId="3" borderId="1" xfId="1" applyNumberFormat="1" applyFont="1" applyFill="1" applyBorder="1" applyAlignment="1" applyProtection="1">
      <alignment vertical="center" wrapText="1"/>
    </xf>
    <xf numFmtId="0" fontId="23" fillId="3" borderId="46" xfId="0" applyFont="1" applyFill="1" applyBorder="1" applyAlignment="1" applyProtection="1">
      <alignment horizontal="center" vertical="center"/>
    </xf>
    <xf numFmtId="0" fontId="13" fillId="3" borderId="47" xfId="0" applyFont="1" applyFill="1" applyBorder="1" applyAlignment="1" applyProtection="1">
      <alignment horizontal="center" vertical="center" wrapText="1"/>
    </xf>
    <xf numFmtId="165" fontId="26" fillId="8" borderId="7" xfId="1" applyNumberFormat="1" applyFont="1" applyFill="1" applyBorder="1" applyAlignment="1" applyProtection="1">
      <alignment horizontal="center" vertical="center" wrapText="1"/>
    </xf>
    <xf numFmtId="165" fontId="26" fillId="8" borderId="2" xfId="1" applyNumberFormat="1" applyFont="1" applyFill="1" applyBorder="1" applyAlignment="1" applyProtection="1">
      <alignment horizontal="center" vertical="center" wrapText="1"/>
    </xf>
    <xf numFmtId="165" fontId="26" fillId="5" borderId="7" xfId="1" applyNumberFormat="1" applyFont="1" applyFill="1" applyBorder="1" applyAlignment="1" applyProtection="1">
      <alignment horizontal="center" vertical="center" wrapText="1"/>
    </xf>
    <xf numFmtId="165" fontId="26" fillId="5" borderId="2" xfId="1" applyNumberFormat="1" applyFont="1" applyFill="1" applyBorder="1" applyAlignment="1" applyProtection="1">
      <alignment horizontal="center" vertical="center" wrapText="1"/>
    </xf>
    <xf numFmtId="165" fontId="18" fillId="3" borderId="7" xfId="1" applyNumberFormat="1" applyFont="1" applyFill="1" applyBorder="1" applyAlignment="1" applyProtection="1">
      <alignment horizontal="center" vertical="center" wrapText="1"/>
    </xf>
    <xf numFmtId="165" fontId="18" fillId="3" borderId="4" xfId="1" applyNumberFormat="1" applyFont="1" applyFill="1" applyBorder="1" applyAlignment="1" applyProtection="1">
      <alignment horizontal="center" vertical="center" wrapText="1"/>
    </xf>
    <xf numFmtId="165" fontId="18" fillId="3" borderId="2" xfId="1" applyNumberFormat="1" applyFont="1" applyFill="1" applyBorder="1" applyAlignment="1" applyProtection="1">
      <alignment horizontal="center" vertical="center" wrapText="1"/>
    </xf>
    <xf numFmtId="0" fontId="0" fillId="0" borderId="7" xfId="0" applyBorder="1" applyAlignment="1" applyProtection="1">
      <alignment horizontal="center"/>
    </xf>
    <xf numFmtId="0" fontId="0" fillId="0" borderId="4" xfId="0" applyBorder="1" applyAlignment="1" applyProtection="1">
      <alignment horizontal="center"/>
    </xf>
    <xf numFmtId="0" fontId="0" fillId="0" borderId="2" xfId="0" applyBorder="1" applyAlignment="1" applyProtection="1">
      <alignment horizontal="center"/>
    </xf>
    <xf numFmtId="9" fontId="0" fillId="0" borderId="0" xfId="1" applyFont="1" applyProtection="1"/>
    <xf numFmtId="9" fontId="0" fillId="0" borderId="0" xfId="0" applyNumberFormat="1" applyProtection="1"/>
    <xf numFmtId="0" fontId="13" fillId="5" borderId="1" xfId="0" applyFont="1" applyFill="1" applyBorder="1" applyAlignment="1" applyProtection="1">
      <alignment horizontal="center" vertical="center" wrapText="1"/>
    </xf>
    <xf numFmtId="0" fontId="13" fillId="3" borderId="21" xfId="0" applyFont="1" applyFill="1" applyBorder="1" applyAlignment="1" applyProtection="1">
      <alignment horizontal="center" vertical="center" wrapText="1"/>
    </xf>
    <xf numFmtId="0" fontId="13" fillId="3" borderId="10" xfId="0" applyFont="1" applyFill="1" applyBorder="1" applyAlignment="1" applyProtection="1">
      <alignment horizontal="center" vertical="center" wrapText="1"/>
    </xf>
    <xf numFmtId="0" fontId="13" fillId="3" borderId="0" xfId="0" applyFont="1" applyFill="1" applyAlignment="1" applyProtection="1">
      <alignment horizontal="center" vertical="center" wrapText="1"/>
    </xf>
    <xf numFmtId="165" fontId="7" fillId="2" borderId="1" xfId="0" applyNumberFormat="1" applyFont="1" applyFill="1" applyBorder="1" applyAlignment="1" applyProtection="1">
      <alignment horizontal="center" vertical="center" wrapText="1"/>
    </xf>
    <xf numFmtId="10" fontId="20" fillId="5" borderId="38" xfId="1" applyNumberFormat="1" applyFont="1" applyFill="1" applyBorder="1" applyAlignment="1" applyProtection="1">
      <alignment horizontal="center" vertical="center" wrapText="1"/>
    </xf>
    <xf numFmtId="10" fontId="20" fillId="5" borderId="22" xfId="1" applyNumberFormat="1" applyFont="1" applyFill="1" applyBorder="1" applyAlignment="1" applyProtection="1">
      <alignment horizontal="center" vertical="center" wrapText="1"/>
    </xf>
    <xf numFmtId="10" fontId="20" fillId="5" borderId="6" xfId="1" applyNumberFormat="1" applyFont="1" applyFill="1" applyBorder="1" applyAlignment="1" applyProtection="1">
      <alignment horizontal="center" vertical="center" wrapText="1"/>
    </xf>
    <xf numFmtId="165" fontId="26" fillId="8" borderId="4" xfId="1" applyNumberFormat="1" applyFont="1" applyFill="1" applyBorder="1" applyAlignment="1" applyProtection="1">
      <alignment horizontal="center" vertical="center" wrapText="1"/>
    </xf>
    <xf numFmtId="165" fontId="26" fillId="5" borderId="1" xfId="1" applyNumberFormat="1" applyFont="1" applyFill="1" applyBorder="1" applyAlignment="1" applyProtection="1">
      <alignment horizontal="center" vertical="center" wrapText="1"/>
    </xf>
    <xf numFmtId="0" fontId="13" fillId="3" borderId="9" xfId="0" applyFont="1" applyFill="1" applyBorder="1" applyAlignment="1" applyProtection="1">
      <alignment horizontal="center" vertical="center" wrapText="1"/>
    </xf>
    <xf numFmtId="0" fontId="13" fillId="3" borderId="8" xfId="0" applyFont="1" applyFill="1" applyBorder="1" applyAlignment="1" applyProtection="1">
      <alignment horizontal="center" vertical="center" wrapText="1"/>
    </xf>
    <xf numFmtId="0" fontId="13" fillId="3" borderId="23" xfId="0" applyFont="1" applyFill="1" applyBorder="1" applyAlignment="1" applyProtection="1">
      <alignment horizontal="center" vertical="center" wrapText="1"/>
    </xf>
    <xf numFmtId="0" fontId="13" fillId="3" borderId="6" xfId="0" applyFont="1" applyFill="1" applyBorder="1" applyAlignment="1" applyProtection="1">
      <alignment horizontal="center" vertical="center" wrapText="1"/>
    </xf>
    <xf numFmtId="10" fontId="20" fillId="5" borderId="5" xfId="1" applyNumberFormat="1" applyFont="1" applyFill="1" applyBorder="1" applyAlignment="1" applyProtection="1">
      <alignment horizontal="center" vertical="center" wrapText="1"/>
    </xf>
    <xf numFmtId="0" fontId="19" fillId="3" borderId="48" xfId="0" applyFont="1" applyFill="1" applyBorder="1" applyAlignment="1" applyProtection="1">
      <alignment horizontal="center" vertical="center" wrapText="1"/>
    </xf>
    <xf numFmtId="0" fontId="19" fillId="3" borderId="49" xfId="0" applyFont="1" applyFill="1" applyBorder="1" applyAlignment="1" applyProtection="1">
      <alignment horizontal="center" vertical="center" wrapText="1"/>
    </xf>
    <xf numFmtId="0" fontId="0" fillId="0" borderId="11" xfId="0" applyBorder="1" applyProtection="1"/>
    <xf numFmtId="0" fontId="3" fillId="0" borderId="11" xfId="0" applyFont="1" applyBorder="1" applyAlignment="1" applyProtection="1">
      <alignment horizontal="center" vertical="center" wrapText="1"/>
    </xf>
    <xf numFmtId="165" fontId="3" fillId="0" borderId="0" xfId="0" applyNumberFormat="1" applyFont="1" applyAlignment="1" applyProtection="1">
      <alignment horizontal="center" vertical="center" wrapText="1"/>
    </xf>
    <xf numFmtId="9" fontId="27" fillId="4" borderId="7" xfId="0" applyNumberFormat="1" applyFont="1" applyFill="1" applyBorder="1" applyAlignment="1" applyProtection="1">
      <alignment vertical="center" wrapText="1"/>
    </xf>
    <xf numFmtId="9" fontId="27" fillId="4" borderId="4" xfId="0" applyNumberFormat="1" applyFont="1" applyFill="1" applyBorder="1" applyAlignment="1" applyProtection="1">
      <alignment vertical="center" wrapText="1"/>
    </xf>
    <xf numFmtId="0" fontId="27" fillId="4" borderId="19" xfId="0" applyFont="1" applyFill="1" applyBorder="1" applyAlignment="1" applyProtection="1">
      <alignment horizontal="center" vertical="center" wrapText="1"/>
    </xf>
    <xf numFmtId="0" fontId="8" fillId="4" borderId="16" xfId="0" applyFont="1" applyFill="1" applyBorder="1" applyAlignment="1" applyProtection="1">
      <alignment horizontal="right" vertical="center" wrapText="1"/>
    </xf>
    <xf numFmtId="9" fontId="8" fillId="4" borderId="4" xfId="1" applyFont="1" applyFill="1" applyBorder="1" applyAlignment="1" applyProtection="1">
      <alignment vertical="center" wrapText="1"/>
    </xf>
    <xf numFmtId="9" fontId="8" fillId="4" borderId="2" xfId="1" applyFont="1" applyFill="1" applyBorder="1" applyAlignment="1" applyProtection="1">
      <alignment vertical="center" wrapText="1"/>
    </xf>
    <xf numFmtId="0" fontId="0" fillId="0" borderId="8" xfId="0" applyBorder="1" applyAlignment="1" applyProtection="1">
      <alignment horizontal="center"/>
    </xf>
    <xf numFmtId="0" fontId="0" fillId="0" borderId="23" xfId="0" applyBorder="1" applyAlignment="1" applyProtection="1">
      <alignment horizontal="center"/>
    </xf>
    <xf numFmtId="0" fontId="0" fillId="0" borderId="6" xfId="0" applyBorder="1" applyAlignment="1" applyProtection="1">
      <alignment horizontal="center"/>
    </xf>
    <xf numFmtId="0" fontId="13" fillId="5" borderId="5" xfId="0" applyFont="1" applyFill="1" applyBorder="1" applyAlignment="1" applyProtection="1">
      <alignment horizontal="center" vertical="center" wrapText="1"/>
    </xf>
    <xf numFmtId="0" fontId="35" fillId="8" borderId="11" xfId="0" applyFont="1" applyFill="1" applyBorder="1" applyAlignment="1" applyProtection="1">
      <alignment horizontal="center" vertical="center" wrapText="1"/>
    </xf>
    <xf numFmtId="0" fontId="35" fillId="8" borderId="22" xfId="0" applyFont="1" applyFill="1" applyBorder="1" applyAlignment="1" applyProtection="1">
      <alignment horizontal="center" vertical="center" wrapText="1"/>
    </xf>
    <xf numFmtId="0" fontId="13" fillId="5" borderId="3" xfId="0" applyFont="1" applyFill="1" applyBorder="1" applyAlignment="1" applyProtection="1">
      <alignment horizontal="center" vertical="center" wrapText="1"/>
    </xf>
    <xf numFmtId="0" fontId="35" fillId="8" borderId="8" xfId="0" applyFont="1" applyFill="1" applyBorder="1" applyAlignment="1" applyProtection="1">
      <alignment horizontal="center" vertical="center" wrapText="1"/>
    </xf>
    <xf numFmtId="0" fontId="35" fillId="8" borderId="6" xfId="0" applyFont="1" applyFill="1" applyBorder="1" applyAlignment="1" applyProtection="1">
      <alignment horizontal="center" vertical="center" wrapText="1"/>
    </xf>
    <xf numFmtId="165" fontId="37" fillId="6" borderId="5" xfId="0" applyNumberFormat="1" applyFont="1" applyFill="1" applyBorder="1" applyAlignment="1" applyProtection="1">
      <alignment horizontal="center" vertical="center" wrapText="1"/>
    </xf>
    <xf numFmtId="165" fontId="24" fillId="4" borderId="5" xfId="0" applyNumberFormat="1" applyFont="1" applyFill="1" applyBorder="1" applyAlignment="1" applyProtection="1">
      <alignment horizontal="center" vertical="center" wrapText="1"/>
    </xf>
    <xf numFmtId="165" fontId="37" fillId="6" borderId="26" xfId="0" applyNumberFormat="1" applyFont="1" applyFill="1" applyBorder="1" applyAlignment="1" applyProtection="1">
      <alignment horizontal="center" vertical="center" wrapText="1"/>
    </xf>
    <xf numFmtId="165" fontId="24" fillId="4" borderId="26" xfId="0" applyNumberFormat="1" applyFont="1" applyFill="1" applyBorder="1" applyAlignment="1" applyProtection="1">
      <alignment horizontal="center" vertical="center" wrapText="1"/>
    </xf>
    <xf numFmtId="165" fontId="37" fillId="6" borderId="3" xfId="0" applyNumberFormat="1" applyFont="1" applyFill="1" applyBorder="1" applyAlignment="1" applyProtection="1">
      <alignment horizontal="center" vertical="center" wrapText="1"/>
    </xf>
    <xf numFmtId="165" fontId="24" fillId="4" borderId="3" xfId="0" applyNumberFormat="1" applyFont="1" applyFill="1" applyBorder="1" applyAlignment="1" applyProtection="1">
      <alignment horizontal="center" vertical="center" wrapText="1"/>
    </xf>
    <xf numFmtId="165" fontId="36" fillId="8" borderId="7" xfId="1" applyNumberFormat="1" applyFont="1" applyFill="1" applyBorder="1" applyAlignment="1" applyProtection="1">
      <alignment horizontal="center" vertical="center" wrapText="1"/>
    </xf>
    <xf numFmtId="165" fontId="36" fillId="8" borderId="2" xfId="1" applyNumberFormat="1" applyFont="1" applyFill="1" applyBorder="1" applyAlignment="1" applyProtection="1">
      <alignment horizontal="center" vertical="center" wrapText="1"/>
    </xf>
    <xf numFmtId="0" fontId="7" fillId="0" borderId="11" xfId="0" applyFont="1" applyBorder="1" applyAlignment="1" applyProtection="1">
      <alignment horizontal="center" vertical="center" wrapText="1"/>
    </xf>
    <xf numFmtId="165" fontId="10" fillId="0" borderId="0" xfId="0" applyNumberFormat="1" applyFont="1" applyAlignment="1" applyProtection="1">
      <alignment horizontal="center" vertical="center" wrapText="1"/>
    </xf>
    <xf numFmtId="9" fontId="8" fillId="4" borderId="11" xfId="0" applyNumberFormat="1" applyFont="1" applyFill="1" applyBorder="1" applyAlignment="1" applyProtection="1">
      <alignment vertical="center" wrapText="1"/>
    </xf>
    <xf numFmtId="9" fontId="8" fillId="4" borderId="0" xfId="0" applyNumberFormat="1" applyFont="1" applyFill="1" applyAlignment="1" applyProtection="1">
      <alignment vertical="center" wrapText="1"/>
    </xf>
    <xf numFmtId="0" fontId="8" fillId="4" borderId="19" xfId="0" applyFont="1" applyFill="1" applyBorder="1" applyAlignment="1" applyProtection="1">
      <alignment horizontal="center" vertical="center" wrapText="1"/>
    </xf>
    <xf numFmtId="9" fontId="8" fillId="4" borderId="23" xfId="1" applyFont="1" applyFill="1" applyBorder="1" applyAlignment="1" applyProtection="1">
      <alignment vertical="center" wrapText="1"/>
    </xf>
    <xf numFmtId="9" fontId="8" fillId="4" borderId="6" xfId="1" applyFont="1" applyFill="1" applyBorder="1" applyAlignment="1" applyProtection="1">
      <alignment vertical="center" wrapText="1"/>
    </xf>
    <xf numFmtId="0" fontId="13" fillId="5" borderId="21" xfId="0" applyFont="1" applyFill="1" applyBorder="1" applyAlignment="1" applyProtection="1">
      <alignment horizontal="center" vertical="center" wrapText="1"/>
    </xf>
    <xf numFmtId="0" fontId="13" fillId="8" borderId="9" xfId="0" applyFont="1" applyFill="1" applyBorder="1" applyAlignment="1" applyProtection="1">
      <alignment horizontal="center" vertical="center" wrapText="1"/>
    </xf>
    <xf numFmtId="0" fontId="13" fillId="8" borderId="10" xfId="0" applyFont="1" applyFill="1" applyBorder="1" applyAlignment="1" applyProtection="1">
      <alignment horizontal="center" vertical="center" wrapText="1"/>
    </xf>
    <xf numFmtId="0" fontId="13" fillId="5" borderId="0" xfId="0" applyFont="1" applyFill="1" applyAlignment="1" applyProtection="1">
      <alignment horizontal="center" vertical="center" wrapText="1"/>
    </xf>
    <xf numFmtId="165" fontId="7" fillId="2" borderId="2" xfId="0" applyNumberFormat="1" applyFont="1" applyFill="1" applyBorder="1" applyAlignment="1" applyProtection="1">
      <alignment horizontal="center" vertical="center" wrapText="1"/>
    </xf>
    <xf numFmtId="0" fontId="0" fillId="0" borderId="22" xfId="0" applyBorder="1" applyProtection="1"/>
    <xf numFmtId="0" fontId="24" fillId="6" borderId="9" xfId="0" applyFont="1" applyFill="1" applyBorder="1" applyAlignment="1" applyProtection="1">
      <alignment horizontal="right" vertical="center" wrapText="1"/>
    </xf>
    <xf numFmtId="0" fontId="24" fillId="6" borderId="21" xfId="0" applyFont="1" applyFill="1" applyBorder="1" applyAlignment="1" applyProtection="1">
      <alignment horizontal="right" vertical="center" wrapText="1"/>
    </xf>
    <xf numFmtId="0" fontId="21" fillId="6" borderId="56" xfId="0" applyFont="1" applyFill="1" applyBorder="1" applyAlignment="1" applyProtection="1">
      <alignment horizontal="center" vertical="center" wrapText="1"/>
    </xf>
    <xf numFmtId="0" fontId="18" fillId="9" borderId="50" xfId="0" applyFont="1" applyFill="1" applyBorder="1" applyAlignment="1" applyProtection="1">
      <alignment horizontal="center" vertical="center" wrapText="1"/>
    </xf>
    <xf numFmtId="0" fontId="18" fillId="9" borderId="51" xfId="0" applyFont="1" applyFill="1" applyBorder="1" applyAlignment="1" applyProtection="1">
      <alignment horizontal="center" vertical="center" wrapText="1"/>
    </xf>
    <xf numFmtId="0" fontId="21" fillId="9" borderId="51" xfId="0" applyFont="1" applyFill="1" applyBorder="1" applyAlignment="1" applyProtection="1">
      <alignment horizontal="left" vertical="center" wrapText="1"/>
    </xf>
    <xf numFmtId="0" fontId="21" fillId="9" borderId="52" xfId="0" applyFont="1" applyFill="1" applyBorder="1" applyAlignment="1" applyProtection="1">
      <alignment horizontal="left" vertical="center" wrapText="1"/>
    </xf>
    <xf numFmtId="0" fontId="19" fillId="3" borderId="58" xfId="0" applyFont="1" applyFill="1" applyBorder="1" applyAlignment="1" applyProtection="1">
      <alignment horizontal="center" vertical="center" wrapText="1"/>
    </xf>
    <xf numFmtId="165" fontId="29" fillId="0" borderId="50" xfId="0" applyNumberFormat="1" applyFont="1" applyBorder="1" applyAlignment="1" applyProtection="1">
      <alignment horizontal="center" vertical="center" wrapText="1"/>
    </xf>
    <xf numFmtId="0" fontId="25" fillId="0" borderId="52" xfId="0" applyFont="1" applyBorder="1" applyAlignment="1" applyProtection="1">
      <alignment horizontal="center" vertical="center" wrapText="1"/>
    </xf>
    <xf numFmtId="165" fontId="31" fillId="6" borderId="8" xfId="0" applyNumberFormat="1" applyFont="1" applyFill="1" applyBorder="1" applyAlignment="1" applyProtection="1">
      <alignment horizontal="center" vertical="center" wrapText="1"/>
    </xf>
    <xf numFmtId="165" fontId="31" fillId="6" borderId="23" xfId="0" applyNumberFormat="1" applyFont="1" applyFill="1" applyBorder="1" applyAlignment="1" applyProtection="1">
      <alignment horizontal="center" vertical="center" wrapText="1"/>
    </xf>
    <xf numFmtId="0" fontId="21" fillId="6" borderId="57" xfId="0" applyFont="1" applyFill="1" applyBorder="1" applyAlignment="1" applyProtection="1">
      <alignment horizontal="center" vertical="center" wrapText="1"/>
    </xf>
    <xf numFmtId="165" fontId="22" fillId="9" borderId="53" xfId="0" applyNumberFormat="1" applyFont="1" applyFill="1" applyBorder="1" applyAlignment="1" applyProtection="1">
      <alignment horizontal="center" vertical="center" wrapText="1"/>
    </xf>
    <xf numFmtId="165" fontId="22" fillId="9" borderId="54" xfId="0" applyNumberFormat="1" applyFont="1" applyFill="1" applyBorder="1" applyAlignment="1" applyProtection="1">
      <alignment horizontal="center" vertical="center" wrapText="1"/>
    </xf>
    <xf numFmtId="0" fontId="21" fillId="9" borderId="54" xfId="0" applyFont="1" applyFill="1" applyBorder="1" applyAlignment="1" applyProtection="1">
      <alignment horizontal="left" vertical="center" wrapText="1"/>
    </xf>
    <xf numFmtId="0" fontId="21" fillId="9" borderId="55" xfId="0" applyFont="1" applyFill="1" applyBorder="1" applyAlignment="1" applyProtection="1">
      <alignment horizontal="left" vertical="center" wrapText="1"/>
    </xf>
    <xf numFmtId="0" fontId="19" fillId="3" borderId="59" xfId="0" applyFont="1" applyFill="1" applyBorder="1" applyAlignment="1" applyProtection="1">
      <alignment horizontal="center" vertical="center" wrapText="1"/>
    </xf>
    <xf numFmtId="165" fontId="29" fillId="0" borderId="53" xfId="0" applyNumberFormat="1" applyFont="1" applyBorder="1" applyAlignment="1" applyProtection="1">
      <alignment horizontal="center" vertical="center" wrapText="1"/>
    </xf>
    <xf numFmtId="0" fontId="25" fillId="0" borderId="55" xfId="0" applyFont="1" applyBorder="1" applyAlignment="1" applyProtection="1">
      <alignment horizontal="center" vertical="center" wrapText="1"/>
    </xf>
    <xf numFmtId="0" fontId="28" fillId="0" borderId="0" xfId="0" applyFont="1" applyAlignment="1" applyProtection="1">
      <alignment horizontal="center" vertical="center" wrapText="1"/>
    </xf>
    <xf numFmtId="0" fontId="0" fillId="0" borderId="0" xfId="0" applyAlignment="1" applyProtection="1">
      <alignment horizontal="left" vertical="center" wrapText="1"/>
    </xf>
    <xf numFmtId="9" fontId="0" fillId="0" borderId="0" xfId="1" applyFont="1" applyAlignment="1" applyProtection="1">
      <alignment horizontal="center" vertical="center" wrapText="1"/>
    </xf>
    <xf numFmtId="0" fontId="0" fillId="0" borderId="0" xfId="0" applyAlignment="1" applyProtection="1">
      <alignment horizontal="left" vertical="center" wrapText="1"/>
    </xf>
    <xf numFmtId="0" fontId="2" fillId="0" borderId="0" xfId="0" applyFont="1" applyAlignment="1" applyProtection="1">
      <alignment horizontal="left"/>
    </xf>
    <xf numFmtId="0" fontId="1" fillId="0" borderId="0" xfId="0" applyFont="1" applyProtection="1"/>
    <xf numFmtId="0" fontId="1" fillId="0" borderId="0" xfId="0" applyFont="1" applyAlignment="1" applyProtection="1">
      <alignment horizontal="center" vertical="center" wrapText="1"/>
    </xf>
    <xf numFmtId="0" fontId="2" fillId="0" borderId="0" xfId="0" applyFont="1" applyAlignment="1" applyProtection="1">
      <alignment vertical="center"/>
    </xf>
    <xf numFmtId="164" fontId="2" fillId="0" borderId="0" xfId="0" applyNumberFormat="1" applyFont="1" applyAlignment="1" applyProtection="1">
      <alignment horizontal="center" vertical="center"/>
    </xf>
    <xf numFmtId="0" fontId="1" fillId="0" borderId="0" xfId="0" applyFont="1" applyAlignment="1" applyProtection="1">
      <alignment vertical="center"/>
    </xf>
    <xf numFmtId="164" fontId="1" fillId="0" borderId="0" xfId="0" applyNumberFormat="1" applyFont="1" applyAlignment="1" applyProtection="1">
      <alignment horizontal="center" vertical="center"/>
    </xf>
    <xf numFmtId="0" fontId="2" fillId="0" borderId="0" xfId="0" applyFont="1" applyAlignment="1" applyProtection="1">
      <alignment horizontal="right" vertical="center"/>
    </xf>
    <xf numFmtId="164" fontId="2" fillId="0" borderId="0" xfId="0" applyNumberFormat="1" applyFont="1" applyAlignment="1" applyProtection="1">
      <alignment horizontal="center" vertical="center"/>
    </xf>
  </cellXfs>
  <cellStyles count="10">
    <cellStyle name="Encabezado 1 2" xfId="4" xr:uid="{47776764-F1CB-4B7F-AB47-8A07ADB5EF5D}"/>
    <cellStyle name="Fecha" xfId="9" xr:uid="{8B0D8960-B516-43DE-81A9-17ADF796840A}"/>
    <cellStyle name="Hipervínculo 2" xfId="5" xr:uid="{2EF72CE9-7B6C-43F8-9CE7-E63251A6EB70}"/>
    <cellStyle name="Nombre" xfId="7" xr:uid="{E72A45FC-7BA5-4395-B8B4-11F49CB5A677}"/>
    <cellStyle name="Normal" xfId="0" builtinId="0"/>
    <cellStyle name="Porcentaje" xfId="1" builtinId="5"/>
    <cellStyle name="Tarea" xfId="8" xr:uid="{79223016-F888-4B98-8A5B-8D366936D77F}"/>
    <cellStyle name="Título 3 2" xfId="6" xr:uid="{58B3BD14-3EC3-495F-92FB-D7E2D891C97D}"/>
    <cellStyle name="Título 4" xfId="3" xr:uid="{889B54FF-DCC8-42B0-931B-55CE6F8D0408}"/>
    <cellStyle name="zTextoOculto" xfId="2" xr:uid="{9E40A8C7-7109-43C4-A1E9-AB4ECADCD6FD}"/>
  </cellStyles>
  <dxfs count="30">
    <dxf>
      <font>
        <color rgb="FF006100"/>
      </font>
      <fill>
        <patternFill>
          <bgColor rgb="FFC6EFCE"/>
        </patternFill>
      </fill>
    </dxf>
    <dxf>
      <font>
        <color rgb="FFA20000"/>
      </font>
      <fill>
        <patternFill>
          <bgColor rgb="FFFF3737"/>
        </patternFill>
      </fill>
    </dxf>
    <dxf>
      <font>
        <b/>
        <i val="0"/>
        <strike val="0"/>
        <color rgb="FF164E1B"/>
      </font>
      <fill>
        <patternFill>
          <bgColor rgb="FFC6EFCE"/>
        </patternFill>
      </fill>
    </dxf>
    <dxf>
      <font>
        <b/>
        <i val="0"/>
        <strike val="0"/>
        <color rgb="FFA20000"/>
      </font>
      <fill>
        <patternFill>
          <bgColor rgb="FFFF3737"/>
        </patternFill>
      </fill>
    </dxf>
    <dxf>
      <font>
        <b/>
        <i val="0"/>
        <strike val="0"/>
        <color rgb="FF164E1B"/>
      </font>
      <fill>
        <patternFill>
          <bgColor rgb="FFC6EFCE"/>
        </patternFill>
      </fill>
    </dxf>
    <dxf>
      <font>
        <b/>
        <i val="0"/>
        <strike val="0"/>
        <color rgb="FF164E1B"/>
      </font>
      <fill>
        <patternFill>
          <bgColor rgb="FFC6EFCE"/>
        </patternFill>
      </fill>
    </dxf>
    <dxf>
      <font>
        <b/>
        <i val="0"/>
        <strike val="0"/>
        <color rgb="FF164E1B"/>
      </font>
      <fill>
        <patternFill>
          <bgColor rgb="FFC6EFCE"/>
        </patternFill>
      </fill>
    </dxf>
    <dxf>
      <font>
        <b/>
        <i val="0"/>
        <strike val="0"/>
        <color rgb="FF164E1B"/>
      </font>
      <fill>
        <patternFill>
          <bgColor rgb="FFC6EFCE"/>
        </patternFill>
      </fill>
    </dxf>
    <dxf>
      <font>
        <b/>
        <i val="0"/>
        <strike val="0"/>
        <color rgb="FFA20000"/>
      </font>
      <fill>
        <patternFill>
          <bgColor rgb="FFFF3737"/>
        </patternFill>
      </fill>
    </dxf>
    <dxf>
      <font>
        <b/>
        <i val="0"/>
        <color rgb="FFA20000"/>
      </font>
      <fill>
        <patternFill>
          <bgColor rgb="FFFF3737"/>
        </patternFill>
      </fill>
    </dxf>
    <dxf>
      <font>
        <b/>
        <i val="0"/>
        <color rgb="FFA20000"/>
      </font>
      <fill>
        <patternFill>
          <bgColor rgb="FFFF3737"/>
        </patternFill>
      </fill>
    </dxf>
    <dxf>
      <font>
        <b/>
        <i val="0"/>
        <color rgb="FFA20000"/>
      </font>
      <fill>
        <patternFill>
          <bgColor rgb="FFFF3737"/>
        </patternFill>
      </fill>
    </dxf>
    <dxf>
      <font>
        <b/>
        <i val="0"/>
        <strike val="0"/>
        <color rgb="FF164E1B"/>
      </font>
      <fill>
        <patternFill>
          <bgColor rgb="FFC6EFCE"/>
        </patternFill>
      </fill>
    </dxf>
    <dxf>
      <font>
        <b/>
        <i val="0"/>
        <strike val="0"/>
        <color rgb="FFA20000"/>
      </font>
      <fill>
        <patternFill>
          <bgColor rgb="FFFF3737"/>
        </patternFill>
      </fill>
    </dxf>
    <dxf>
      <font>
        <b/>
        <i val="0"/>
        <strike val="0"/>
        <color rgb="FF164E1B"/>
      </font>
      <fill>
        <patternFill>
          <bgColor rgb="FFC6EFCE"/>
        </patternFill>
      </fill>
    </dxf>
    <dxf>
      <font>
        <b/>
        <i val="0"/>
        <strike val="0"/>
        <color rgb="FFA20000"/>
      </font>
      <fill>
        <patternFill>
          <bgColor rgb="FFFF3737"/>
        </patternFill>
      </fill>
    </dxf>
    <dxf>
      <font>
        <b/>
        <i val="0"/>
        <strike val="0"/>
        <color rgb="FF164E1B"/>
      </font>
      <fill>
        <patternFill>
          <bgColor rgb="FFC6EFCE"/>
        </patternFill>
      </fill>
    </dxf>
    <dxf>
      <font>
        <b/>
        <i val="0"/>
        <strike val="0"/>
        <color rgb="FFA20000"/>
      </font>
      <fill>
        <patternFill>
          <bgColor rgb="FFFF3737"/>
        </patternFill>
      </fill>
    </dxf>
    <dxf>
      <font>
        <color rgb="FF006100"/>
      </font>
      <fill>
        <patternFill>
          <bgColor rgb="FFC6EFCE"/>
        </patternFill>
      </fill>
    </dxf>
    <dxf>
      <font>
        <color rgb="FFA20000"/>
      </font>
      <fill>
        <patternFill>
          <bgColor rgb="FFFF3737"/>
        </patternFill>
      </fill>
    </dxf>
    <dxf>
      <font>
        <color rgb="FF006100"/>
      </font>
      <fill>
        <patternFill>
          <bgColor rgb="FFC6EFCE"/>
        </patternFill>
      </fill>
    </dxf>
    <dxf>
      <font>
        <color rgb="FFA20000"/>
      </font>
      <fill>
        <patternFill>
          <bgColor rgb="FFFF3737"/>
        </patternFill>
      </fill>
    </dxf>
    <dxf>
      <font>
        <color rgb="FF006100"/>
      </font>
      <fill>
        <patternFill>
          <bgColor rgb="FFC6EFCE"/>
        </patternFill>
      </fill>
    </dxf>
    <dxf>
      <font>
        <color rgb="FFA20000"/>
      </font>
      <fill>
        <patternFill>
          <bgColor rgb="FFFF3737"/>
        </patternFill>
      </fill>
    </dxf>
    <dxf>
      <font>
        <color rgb="FF006100"/>
      </font>
      <fill>
        <patternFill>
          <bgColor rgb="FFC6EFCE"/>
        </patternFill>
      </fill>
    </dxf>
    <dxf>
      <font>
        <color rgb="FFA20000"/>
      </font>
      <fill>
        <patternFill>
          <bgColor rgb="FFFF3737"/>
        </patternFill>
      </fill>
    </dxf>
    <dxf>
      <font>
        <color rgb="FF006100"/>
      </font>
      <fill>
        <patternFill>
          <bgColor rgb="FFC6EFCE"/>
        </patternFill>
      </fill>
    </dxf>
    <dxf>
      <font>
        <color rgb="FFA20000"/>
      </font>
      <fill>
        <patternFill>
          <bgColor rgb="FFFF3737"/>
        </patternFill>
      </fill>
    </dxf>
    <dxf>
      <font>
        <color rgb="FF006100"/>
      </font>
      <fill>
        <patternFill>
          <bgColor rgb="FFC6EFCE"/>
        </patternFill>
      </fill>
    </dxf>
    <dxf>
      <font>
        <color rgb="FFA20000"/>
      </font>
      <fill>
        <patternFill>
          <bgColor rgb="FFFF3737"/>
        </patternFill>
      </fill>
    </dxf>
  </dxfs>
  <tableStyles count="0" defaultTableStyle="TableStyleMedium2" defaultPivotStyle="PivotStyleLight16"/>
  <colors>
    <mruColors>
      <color rgb="FFA20000"/>
      <color rgb="FFFF3737"/>
      <color rgb="FF164E1B"/>
      <color rgb="FFC6EFCE"/>
      <color rgb="FF92D050"/>
      <color rgb="FFD8E4BC"/>
      <color rgb="FF103814"/>
      <color rgb="FFFFFFFF"/>
      <color rgb="FFFFE9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villamil\OneDrive%20-%20ifema.es\Documentos\F&#211;RMULA%201\PROJECT%20MANAGER\TABLA%20OFERTA%20ECON&#211;MICA%20PM_v3.xlsx" TargetMode="External"/><Relationship Id="rId1" Type="http://schemas.openxmlformats.org/officeDocument/2006/relationships/externalLinkPath" Target="file:///C:\Users\mvillamil\OneDrive%20-%20ifema.es\Documentos\F&#211;RMULA%201\PROJECT%20MANAGER\TABLA%20OFERTA%20ECON&#211;MICA%20PM_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Licitación"/>
      <sheetName val="Presupuesto V2"/>
      <sheetName val="TABLA RESUMEN VALORACIÓN"/>
      <sheetName val="TABLA RESUMEN VALORACIÓN (2)"/>
      <sheetName val="Presupuesto V2 al 100%"/>
      <sheetName val="Simulación Coste Real"/>
      <sheetName val="Simulación Coste Real al 100%"/>
      <sheetName val="Construction - Promotor"/>
      <sheetName val="TABLA OFERTA ECONÓMICA"/>
      <sheetName val="Tabla personal"/>
      <sheetName val="ProjectSchedule"/>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persons/person.xml><?xml version="1.0" encoding="utf-8"?>
<personList xmlns="http://schemas.microsoft.com/office/spreadsheetml/2018/threadedcomments" xmlns:x="http://schemas.openxmlformats.org/spreadsheetml/2006/main">
  <person displayName="Beatriz Sánchez" id="{E9CFADCA-D41B-4B03-A2BC-69E7DB073DB5}" userId="S::bsanchez@ifema.es::90ec563a-9caa-43e3-8e65-92ac6c2f3970"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73" dT="2024-07-06T08:21:39.66" personId="{E9CFADCA-D41B-4B03-A2BC-69E7DB073DB5}" id="{8E37A76B-CC5B-48E6-9731-F4D5C015FE4B}">
    <text>licencias de software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3EF28-2580-4DC6-9284-AC258405D61F}">
  <dimension ref="A1:AK107"/>
  <sheetViews>
    <sheetView showGridLines="0" tabSelected="1" zoomScale="40" zoomScaleNormal="40" workbookViewId="0">
      <selection activeCell="AL34" sqref="AL34"/>
    </sheetView>
  </sheetViews>
  <sheetFormatPr baseColWidth="10" defaultColWidth="11.453125" defaultRowHeight="14.5" x14ac:dyDescent="0.35"/>
  <cols>
    <col min="1" max="1" width="21.81640625" style="4" customWidth="1"/>
    <col min="2" max="2" width="22.26953125" style="4" customWidth="1"/>
    <col min="3" max="3" width="82" style="5" customWidth="1"/>
    <col min="4" max="4" width="22.1796875" style="5" bestFit="1" customWidth="1"/>
    <col min="5" max="5" width="21.81640625" style="5" bestFit="1" customWidth="1"/>
    <col min="6" max="6" width="24.54296875" style="5" customWidth="1"/>
    <col min="7" max="7" width="21.81640625" style="5" customWidth="1"/>
    <col min="8" max="8" width="22.453125" style="5" customWidth="1"/>
    <col min="9" max="9" width="21.81640625" style="5" customWidth="1"/>
    <col min="10" max="10" width="22.453125" style="5" customWidth="1"/>
    <col min="11" max="12" width="21.81640625" style="5" customWidth="1"/>
    <col min="13" max="13" width="31.453125" style="5" bestFit="1" customWidth="1"/>
    <col min="14" max="14" width="21.81640625" style="5" customWidth="1"/>
    <col min="15" max="15" width="23.54296875" style="5" customWidth="1"/>
    <col min="16" max="16" width="2.54296875" style="4" customWidth="1"/>
    <col min="17" max="17" width="24.81640625" style="4" customWidth="1"/>
    <col min="18" max="18" width="0" style="4" hidden="1" customWidth="1"/>
    <col min="19" max="19" width="94.54296875" style="4" hidden="1" customWidth="1"/>
    <col min="20" max="20" width="20" style="4" hidden="1" customWidth="1"/>
    <col min="21" max="21" width="18.1796875" style="4" hidden="1" customWidth="1"/>
    <col min="22" max="23" width="0" style="4" hidden="1" customWidth="1"/>
    <col min="24" max="24" width="12.26953125" style="4" hidden="1" customWidth="1"/>
    <col min="25" max="28" width="0" style="4" hidden="1" customWidth="1"/>
    <col min="29" max="29" width="12.26953125" style="4" hidden="1" customWidth="1"/>
    <col min="30" max="31" width="0" style="4" hidden="1" customWidth="1"/>
    <col min="32" max="32" width="19.81640625" style="4" hidden="1" customWidth="1"/>
    <col min="33" max="16384" width="11.453125" style="4"/>
  </cols>
  <sheetData>
    <row r="1" spans="1:17" ht="15" thickBot="1" x14ac:dyDescent="0.4"/>
    <row r="2" spans="1:17" ht="15" customHeight="1" x14ac:dyDescent="0.35">
      <c r="B2" s="6" t="s">
        <v>42</v>
      </c>
      <c r="C2" s="7"/>
      <c r="D2" s="7"/>
      <c r="E2" s="7"/>
      <c r="F2" s="7"/>
      <c r="G2" s="7"/>
      <c r="H2" s="7"/>
      <c r="I2" s="7"/>
      <c r="J2" s="7"/>
      <c r="K2" s="7"/>
      <c r="L2" s="7"/>
      <c r="M2" s="7"/>
      <c r="N2" s="8"/>
    </row>
    <row r="3" spans="1:17" ht="15" customHeight="1" x14ac:dyDescent="0.35">
      <c r="B3" s="9"/>
      <c r="C3" s="10"/>
      <c r="D3" s="10"/>
      <c r="E3" s="10"/>
      <c r="F3" s="10"/>
      <c r="G3" s="10"/>
      <c r="H3" s="10"/>
      <c r="I3" s="10"/>
      <c r="J3" s="10"/>
      <c r="K3" s="10"/>
      <c r="L3" s="10"/>
      <c r="M3" s="10"/>
      <c r="N3" s="11"/>
    </row>
    <row r="4" spans="1:17" ht="15" customHeight="1" x14ac:dyDescent="0.35">
      <c r="B4" s="9"/>
      <c r="C4" s="10"/>
      <c r="D4" s="10"/>
      <c r="E4" s="10"/>
      <c r="F4" s="10"/>
      <c r="G4" s="10"/>
      <c r="H4" s="10"/>
      <c r="I4" s="10"/>
      <c r="J4" s="10"/>
      <c r="K4" s="10"/>
      <c r="L4" s="10"/>
      <c r="M4" s="10"/>
      <c r="N4" s="11"/>
    </row>
    <row r="5" spans="1:17" ht="15" customHeight="1" x14ac:dyDescent="0.35">
      <c r="B5" s="9"/>
      <c r="C5" s="10"/>
      <c r="D5" s="10"/>
      <c r="E5" s="10"/>
      <c r="F5" s="10"/>
      <c r="G5" s="10"/>
      <c r="H5" s="10"/>
      <c r="I5" s="10"/>
      <c r="J5" s="10"/>
      <c r="K5" s="10"/>
      <c r="L5" s="10"/>
      <c r="M5" s="10"/>
      <c r="N5" s="11"/>
    </row>
    <row r="6" spans="1:17" ht="15" customHeight="1" x14ac:dyDescent="0.35">
      <c r="B6" s="9"/>
      <c r="C6" s="10"/>
      <c r="D6" s="10"/>
      <c r="E6" s="10"/>
      <c r="F6" s="10"/>
      <c r="G6" s="10"/>
      <c r="H6" s="10"/>
      <c r="I6" s="10"/>
      <c r="J6" s="10"/>
      <c r="K6" s="10"/>
      <c r="L6" s="10"/>
      <c r="M6" s="10"/>
      <c r="N6" s="11"/>
    </row>
    <row r="7" spans="1:17" ht="15" customHeight="1" x14ac:dyDescent="0.35">
      <c r="B7" s="9"/>
      <c r="C7" s="10"/>
      <c r="D7" s="10"/>
      <c r="E7" s="10"/>
      <c r="F7" s="10"/>
      <c r="G7" s="10"/>
      <c r="H7" s="10"/>
      <c r="I7" s="10"/>
      <c r="J7" s="10"/>
      <c r="K7" s="10"/>
      <c r="L7" s="10"/>
      <c r="M7" s="10"/>
      <c r="N7" s="11"/>
    </row>
    <row r="8" spans="1:17" ht="15.75" customHeight="1" x14ac:dyDescent="0.35">
      <c r="B8" s="9"/>
      <c r="C8" s="10"/>
      <c r="D8" s="10"/>
      <c r="E8" s="10"/>
      <c r="F8" s="10"/>
      <c r="G8" s="10"/>
      <c r="H8" s="10"/>
      <c r="I8" s="10"/>
      <c r="J8" s="10"/>
      <c r="K8" s="10"/>
      <c r="L8" s="10"/>
      <c r="M8" s="10"/>
      <c r="N8" s="11"/>
    </row>
    <row r="9" spans="1:17" ht="16.5" customHeight="1" x14ac:dyDescent="0.35">
      <c r="B9" s="9"/>
      <c r="C9" s="10"/>
      <c r="D9" s="10"/>
      <c r="E9" s="10"/>
      <c r="F9" s="10"/>
      <c r="G9" s="10"/>
      <c r="H9" s="10"/>
      <c r="I9" s="10"/>
      <c r="J9" s="10"/>
      <c r="K9" s="10"/>
      <c r="L9" s="10"/>
      <c r="M9" s="10"/>
      <c r="N9" s="11"/>
      <c r="O9" s="12"/>
      <c r="P9" s="12"/>
      <c r="Q9" s="12"/>
    </row>
    <row r="10" spans="1:17" ht="25" customHeight="1" x14ac:dyDescent="0.35">
      <c r="B10" s="9"/>
      <c r="C10" s="10"/>
      <c r="D10" s="10"/>
      <c r="E10" s="10"/>
      <c r="F10" s="10"/>
      <c r="G10" s="10"/>
      <c r="H10" s="10"/>
      <c r="I10" s="10"/>
      <c r="J10" s="10"/>
      <c r="K10" s="10"/>
      <c r="L10" s="10"/>
      <c r="M10" s="10"/>
      <c r="N10" s="11"/>
      <c r="O10" s="12"/>
      <c r="P10" s="12"/>
      <c r="Q10" s="12"/>
    </row>
    <row r="11" spans="1:17" ht="30" customHeight="1" x14ac:dyDescent="0.35">
      <c r="B11" s="9"/>
      <c r="C11" s="10"/>
      <c r="D11" s="10"/>
      <c r="E11" s="10"/>
      <c r="F11" s="10"/>
      <c r="G11" s="10"/>
      <c r="H11" s="10"/>
      <c r="I11" s="10"/>
      <c r="J11" s="10"/>
      <c r="K11" s="10"/>
      <c r="L11" s="10"/>
      <c r="M11" s="10"/>
      <c r="N11" s="11"/>
      <c r="O11" s="12"/>
      <c r="P11" s="12"/>
      <c r="Q11" s="12"/>
    </row>
    <row r="12" spans="1:17" ht="50.25" customHeight="1" x14ac:dyDescent="0.35">
      <c r="B12" s="9"/>
      <c r="C12" s="10"/>
      <c r="D12" s="10"/>
      <c r="E12" s="10"/>
      <c r="F12" s="10"/>
      <c r="G12" s="10"/>
      <c r="H12" s="10"/>
      <c r="I12" s="10"/>
      <c r="J12" s="10"/>
      <c r="K12" s="10"/>
      <c r="L12" s="10"/>
      <c r="M12" s="10"/>
      <c r="N12" s="11"/>
      <c r="O12" s="12"/>
      <c r="P12" s="12"/>
      <c r="Q12" s="12"/>
    </row>
    <row r="13" spans="1:17" ht="10" customHeight="1" x14ac:dyDescent="0.35">
      <c r="B13" s="9"/>
      <c r="C13" s="10"/>
      <c r="D13" s="10"/>
      <c r="E13" s="10"/>
      <c r="F13" s="10"/>
      <c r="G13" s="10"/>
      <c r="H13" s="10"/>
      <c r="I13" s="10"/>
      <c r="J13" s="10"/>
      <c r="K13" s="10"/>
      <c r="L13" s="10"/>
      <c r="M13" s="10"/>
      <c r="N13" s="11"/>
      <c r="O13" s="12"/>
      <c r="P13" s="12"/>
      <c r="Q13" s="12"/>
    </row>
    <row r="14" spans="1:17" ht="57.5" customHeight="1" x14ac:dyDescent="0.35">
      <c r="B14" s="9"/>
      <c r="C14" s="10"/>
      <c r="D14" s="10"/>
      <c r="E14" s="10"/>
      <c r="F14" s="10"/>
      <c r="G14" s="10"/>
      <c r="H14" s="10"/>
      <c r="I14" s="10"/>
      <c r="J14" s="10"/>
      <c r="K14" s="10"/>
      <c r="L14" s="10"/>
      <c r="M14" s="10"/>
      <c r="N14" s="11"/>
      <c r="O14" s="12"/>
      <c r="P14" s="12"/>
      <c r="Q14" s="12"/>
    </row>
    <row r="15" spans="1:17" ht="28.5" customHeight="1" thickBot="1" x14ac:dyDescent="0.4">
      <c r="A15" s="13"/>
      <c r="B15" s="14"/>
      <c r="C15" s="15"/>
      <c r="D15" s="15"/>
      <c r="E15" s="15"/>
      <c r="F15" s="15"/>
      <c r="G15" s="15"/>
      <c r="H15" s="15"/>
      <c r="I15" s="15"/>
      <c r="J15" s="15"/>
      <c r="K15" s="15"/>
      <c r="L15" s="15"/>
      <c r="M15" s="15"/>
      <c r="N15" s="16"/>
      <c r="O15" s="12"/>
      <c r="P15" s="12"/>
      <c r="Q15" s="12"/>
    </row>
    <row r="16" spans="1:17" s="17" customFormat="1" ht="18.5" customHeight="1" x14ac:dyDescent="0.35">
      <c r="B16" s="18"/>
      <c r="C16" s="18"/>
      <c r="D16" s="18"/>
      <c r="E16" s="18"/>
      <c r="F16" s="18"/>
      <c r="G16" s="18"/>
      <c r="H16" s="18"/>
      <c r="I16" s="18"/>
      <c r="J16" s="18"/>
      <c r="K16" s="18"/>
      <c r="L16" s="18"/>
      <c r="M16" s="18"/>
      <c r="N16" s="18"/>
      <c r="O16" s="19"/>
      <c r="P16" s="19"/>
      <c r="Q16" s="19"/>
    </row>
    <row r="17" spans="2:37" s="17" customFormat="1" ht="25" customHeight="1" thickBot="1" x14ac:dyDescent="0.4">
      <c r="B17" s="18"/>
      <c r="C17" s="18"/>
      <c r="D17" s="18"/>
      <c r="E17" s="18"/>
      <c r="F17" s="18"/>
      <c r="G17" s="18"/>
      <c r="H17" s="18"/>
      <c r="I17" s="18"/>
      <c r="J17" s="18"/>
      <c r="K17" s="18"/>
      <c r="L17" s="18"/>
      <c r="M17" s="18"/>
      <c r="N17" s="18"/>
      <c r="O17" s="20"/>
      <c r="S17" s="21" t="s">
        <v>0</v>
      </c>
      <c r="T17" s="21"/>
      <c r="U17" s="21"/>
      <c r="V17" s="21"/>
      <c r="W17" s="21"/>
      <c r="X17" s="21"/>
      <c r="Y17" s="21"/>
      <c r="Z17" s="21"/>
      <c r="AA17" s="21"/>
      <c r="AB17" s="21"/>
      <c r="AC17" s="21"/>
      <c r="AD17" s="21"/>
      <c r="AE17" s="21"/>
      <c r="AF17" s="21"/>
    </row>
    <row r="18" spans="2:37" ht="25" customHeight="1" thickBot="1" x14ac:dyDescent="0.4">
      <c r="B18" s="22" t="s">
        <v>1</v>
      </c>
      <c r="C18" s="23"/>
      <c r="D18" s="24">
        <v>0.1</v>
      </c>
      <c r="E18" s="25"/>
      <c r="F18" s="25"/>
      <c r="G18" s="25"/>
      <c r="H18" s="25"/>
      <c r="I18" s="25"/>
      <c r="J18" s="25"/>
      <c r="K18" s="25"/>
      <c r="L18" s="25"/>
      <c r="M18" s="25"/>
      <c r="N18" s="26"/>
      <c r="O18" s="27"/>
      <c r="S18" s="28"/>
      <c r="T18" s="29"/>
      <c r="U18" s="30"/>
      <c r="V18" s="31"/>
      <c r="W18" s="32"/>
      <c r="X18" s="32"/>
      <c r="Y18" s="32"/>
      <c r="Z18" s="33"/>
      <c r="AA18" s="31"/>
      <c r="AB18" s="32"/>
      <c r="AC18" s="32"/>
      <c r="AD18" s="32"/>
      <c r="AE18" s="33"/>
      <c r="AF18" s="34"/>
    </row>
    <row r="19" spans="2:37" ht="52" customHeight="1" thickBot="1" x14ac:dyDescent="0.4">
      <c r="B19" s="35" t="s">
        <v>2</v>
      </c>
      <c r="C19" s="36"/>
      <c r="D19" s="37" t="s">
        <v>3</v>
      </c>
      <c r="E19" s="38"/>
      <c r="F19" s="39" t="s">
        <v>4</v>
      </c>
      <c r="G19" s="40"/>
      <c r="H19" s="37" t="s">
        <v>5</v>
      </c>
      <c r="I19" s="38"/>
      <c r="J19" s="37" t="s">
        <v>6</v>
      </c>
      <c r="K19" s="38"/>
      <c r="L19" s="41" t="s">
        <v>7</v>
      </c>
      <c r="M19" s="42"/>
      <c r="N19" s="43"/>
      <c r="O19" s="27"/>
      <c r="Q19" s="13"/>
      <c r="S19" s="44"/>
      <c r="T19" s="45"/>
      <c r="U19" s="46"/>
      <c r="V19" s="47"/>
      <c r="W19" s="48"/>
      <c r="X19" s="49"/>
      <c r="Y19" s="50"/>
      <c r="Z19" s="51"/>
      <c r="AA19" s="52"/>
      <c r="AB19" s="53"/>
      <c r="AC19" s="49"/>
      <c r="AD19" s="50"/>
      <c r="AE19" s="51"/>
      <c r="AF19" s="54"/>
    </row>
    <row r="20" spans="2:37" ht="33" customHeight="1" thickBot="1" x14ac:dyDescent="0.4">
      <c r="B20" s="55"/>
      <c r="C20" s="56"/>
      <c r="D20" s="57"/>
      <c r="E20" s="58"/>
      <c r="F20" s="45"/>
      <c r="G20" s="46"/>
      <c r="H20" s="57"/>
      <c r="I20" s="58"/>
      <c r="J20" s="57"/>
      <c r="K20" s="58"/>
      <c r="L20" s="41"/>
      <c r="M20" s="42"/>
      <c r="N20" s="43"/>
      <c r="O20" s="27"/>
      <c r="Q20" s="13"/>
      <c r="S20" s="44"/>
      <c r="T20" s="59"/>
      <c r="U20" s="60"/>
      <c r="V20" s="61"/>
      <c r="W20" s="62"/>
      <c r="X20" s="63"/>
      <c r="Y20" s="64"/>
      <c r="Z20" s="65"/>
      <c r="AA20" s="61"/>
      <c r="AB20" s="62"/>
      <c r="AC20" s="63"/>
      <c r="AD20" s="64"/>
      <c r="AE20" s="65"/>
      <c r="AF20" s="66"/>
    </row>
    <row r="21" spans="2:37" ht="26.5" customHeight="1" thickBot="1" x14ac:dyDescent="0.4">
      <c r="B21" s="55"/>
      <c r="C21" s="56"/>
      <c r="D21" s="67" t="s">
        <v>8</v>
      </c>
      <c r="E21" s="68">
        <v>357760</v>
      </c>
      <c r="F21" s="69" t="s">
        <v>8</v>
      </c>
      <c r="G21" s="1"/>
      <c r="H21" s="67" t="s">
        <v>8</v>
      </c>
      <c r="I21" s="68">
        <f>E21/C25</f>
        <v>13760</v>
      </c>
      <c r="J21" s="67" t="s">
        <v>8</v>
      </c>
      <c r="K21" s="68">
        <v>0</v>
      </c>
      <c r="L21" s="70" t="e">
        <f>L26/$E$83</f>
        <v>#DIV/0!</v>
      </c>
      <c r="M21" s="71" t="e">
        <f>IF(L21&gt;D18, "¡CORRECTO!", "¡ERROR!")</f>
        <v>#DIV/0!</v>
      </c>
      <c r="N21" s="72"/>
      <c r="O21" s="27"/>
      <c r="Q21" s="13"/>
      <c r="S21" s="44"/>
      <c r="T21" s="73"/>
      <c r="U21" s="74"/>
      <c r="V21" s="75"/>
      <c r="W21" s="76"/>
      <c r="X21" s="77"/>
      <c r="Y21" s="78"/>
      <c r="Z21" s="79"/>
      <c r="AA21" s="75"/>
      <c r="AB21" s="76"/>
      <c r="AC21" s="80"/>
      <c r="AD21" s="77"/>
      <c r="AE21" s="81"/>
      <c r="AF21" s="82"/>
    </row>
    <row r="22" spans="2:37" ht="11.15" customHeight="1" thickBot="1" x14ac:dyDescent="0.4">
      <c r="B22" s="55"/>
      <c r="C22" s="56"/>
      <c r="D22" s="83"/>
      <c r="E22" s="84"/>
      <c r="F22" s="85"/>
      <c r="G22" s="3"/>
      <c r="H22" s="83"/>
      <c r="I22" s="84"/>
      <c r="J22" s="83"/>
      <c r="K22" s="84"/>
      <c r="L22" s="86"/>
      <c r="M22" s="87"/>
      <c r="N22" s="88"/>
      <c r="O22" s="27"/>
      <c r="S22" s="44"/>
      <c r="T22" s="59"/>
      <c r="U22" s="60"/>
      <c r="V22" s="61"/>
      <c r="W22" s="62"/>
      <c r="X22" s="63"/>
      <c r="Y22" s="64"/>
      <c r="Z22" s="65"/>
      <c r="AA22" s="61"/>
      <c r="AB22" s="62"/>
      <c r="AC22" s="63"/>
      <c r="AD22" s="64"/>
      <c r="AE22" s="65"/>
      <c r="AF22" s="82"/>
    </row>
    <row r="23" spans="2:37" ht="15.65" customHeight="1" x14ac:dyDescent="0.35">
      <c r="B23" s="55"/>
      <c r="C23" s="56"/>
      <c r="D23" s="67" t="s">
        <v>9</v>
      </c>
      <c r="E23" s="68">
        <v>290680</v>
      </c>
      <c r="F23" s="69" t="s">
        <v>9</v>
      </c>
      <c r="G23" s="1"/>
      <c r="H23" s="67" t="s">
        <v>9</v>
      </c>
      <c r="I23" s="68">
        <f>E23/C25</f>
        <v>11180</v>
      </c>
      <c r="J23" s="67" t="s">
        <v>9</v>
      </c>
      <c r="K23" s="68">
        <v>0</v>
      </c>
      <c r="L23" s="86"/>
      <c r="M23" s="87"/>
      <c r="N23" s="88"/>
      <c r="O23" s="27"/>
      <c r="Q23" s="13"/>
      <c r="S23" s="44"/>
      <c r="T23" s="89"/>
      <c r="U23" s="90"/>
      <c r="V23" s="91"/>
      <c r="W23" s="92"/>
      <c r="X23" s="93"/>
      <c r="Y23" s="78"/>
      <c r="Z23" s="94"/>
      <c r="AA23" s="91"/>
      <c r="AB23" s="92"/>
      <c r="AC23" s="93"/>
      <c r="AD23" s="78"/>
      <c r="AE23" s="94"/>
      <c r="AF23" s="82"/>
    </row>
    <row r="24" spans="2:37" ht="15" customHeight="1" thickBot="1" x14ac:dyDescent="0.4">
      <c r="B24" s="55"/>
      <c r="C24" s="56"/>
      <c r="D24" s="95"/>
      <c r="E24" s="96"/>
      <c r="F24" s="97"/>
      <c r="G24" s="2"/>
      <c r="H24" s="95"/>
      <c r="I24" s="96"/>
      <c r="J24" s="95"/>
      <c r="K24" s="96"/>
      <c r="L24" s="86"/>
      <c r="M24" s="87"/>
      <c r="N24" s="88"/>
      <c r="O24" s="27"/>
      <c r="Q24" s="13"/>
      <c r="S24" s="98"/>
      <c r="T24" s="73"/>
      <c r="U24" s="74"/>
      <c r="V24" s="99"/>
      <c r="W24" s="100"/>
      <c r="X24" s="101"/>
      <c r="Y24" s="102"/>
      <c r="Z24" s="103"/>
      <c r="AA24" s="99"/>
      <c r="AB24" s="100"/>
      <c r="AC24" s="101"/>
      <c r="AD24" s="102"/>
      <c r="AE24" s="103"/>
      <c r="AF24" s="104"/>
    </row>
    <row r="25" spans="2:37" ht="24" customHeight="1" thickBot="1" x14ac:dyDescent="0.4">
      <c r="B25" s="105" t="s">
        <v>10</v>
      </c>
      <c r="C25" s="106">
        <v>26</v>
      </c>
      <c r="D25" s="83"/>
      <c r="E25" s="84"/>
      <c r="F25" s="85"/>
      <c r="G25" s="3"/>
      <c r="H25" s="83"/>
      <c r="I25" s="84"/>
      <c r="J25" s="83"/>
      <c r="K25" s="84"/>
      <c r="L25" s="107"/>
      <c r="M25" s="108"/>
      <c r="N25" s="109"/>
      <c r="O25" s="27"/>
      <c r="Q25" s="13"/>
      <c r="S25" s="110"/>
      <c r="T25" s="111"/>
      <c r="U25" s="112"/>
      <c r="V25" s="113"/>
      <c r="W25" s="114"/>
      <c r="X25" s="115"/>
      <c r="Y25" s="116"/>
      <c r="Z25" s="117"/>
      <c r="AA25" s="113"/>
      <c r="AB25" s="114"/>
      <c r="AC25" s="115"/>
      <c r="AD25" s="116"/>
      <c r="AE25" s="117"/>
      <c r="AF25" s="118"/>
    </row>
    <row r="26" spans="2:37" ht="21.65" customHeight="1" thickBot="1" x14ac:dyDescent="0.4">
      <c r="B26" s="119"/>
      <c r="C26" s="120"/>
      <c r="D26" s="121">
        <f>SUM(E21:E25)</f>
        <v>648440</v>
      </c>
      <c r="E26" s="122"/>
      <c r="F26" s="123">
        <f>SUM(G21:G25)</f>
        <v>0</v>
      </c>
      <c r="G26" s="124"/>
      <c r="H26" s="121">
        <f>SUM(I21:I25)</f>
        <v>24940</v>
      </c>
      <c r="I26" s="122"/>
      <c r="J26" s="121">
        <f>SUM(K21:K25)</f>
        <v>0</v>
      </c>
      <c r="K26" s="122"/>
      <c r="L26" s="125">
        <f>O25+F26</f>
        <v>0</v>
      </c>
      <c r="M26" s="126"/>
      <c r="N26" s="127"/>
      <c r="O26" s="27"/>
      <c r="P26" s="12"/>
      <c r="Q26" s="12"/>
    </row>
    <row r="27" spans="2:37" ht="25" customHeight="1" thickBot="1" x14ac:dyDescent="0.4">
      <c r="B27" s="128"/>
      <c r="C27" s="129"/>
      <c r="D27" s="129"/>
      <c r="E27" s="129"/>
      <c r="F27" s="129"/>
      <c r="G27" s="129"/>
      <c r="H27" s="129"/>
      <c r="I27" s="129"/>
      <c r="J27" s="129"/>
      <c r="K27" s="129"/>
      <c r="L27" s="129"/>
      <c r="M27" s="129"/>
      <c r="N27" s="130"/>
      <c r="O27" s="27"/>
      <c r="Q27" s="13"/>
      <c r="AI27" s="131"/>
      <c r="AK27" s="132"/>
    </row>
    <row r="28" spans="2:37" ht="25" customHeight="1" thickBot="1" x14ac:dyDescent="0.4">
      <c r="B28" s="22" t="s">
        <v>1</v>
      </c>
      <c r="C28" s="23"/>
      <c r="D28" s="25">
        <v>0.08</v>
      </c>
      <c r="E28" s="25"/>
      <c r="F28" s="25"/>
      <c r="G28" s="25"/>
      <c r="H28" s="25"/>
      <c r="I28" s="25"/>
      <c r="J28" s="25"/>
      <c r="K28" s="25"/>
      <c r="L28" s="25"/>
      <c r="M28" s="25"/>
      <c r="N28" s="26"/>
      <c r="O28" s="27"/>
    </row>
    <row r="29" spans="2:37" ht="25" customHeight="1" thickBot="1" x14ac:dyDescent="0.4">
      <c r="B29" s="35" t="s">
        <v>11</v>
      </c>
      <c r="C29" s="36"/>
      <c r="D29" s="37" t="s">
        <v>12</v>
      </c>
      <c r="E29" s="38"/>
      <c r="F29" s="133" t="s">
        <v>13</v>
      </c>
      <c r="G29" s="133"/>
      <c r="H29" s="37" t="s">
        <v>14</v>
      </c>
      <c r="I29" s="38"/>
      <c r="J29" s="37" t="s">
        <v>15</v>
      </c>
      <c r="K29" s="38"/>
      <c r="L29" s="134" t="s">
        <v>7</v>
      </c>
      <c r="M29" s="134"/>
      <c r="N29" s="135"/>
      <c r="O29" s="27"/>
    </row>
    <row r="30" spans="2:37" ht="60.75" customHeight="1" thickBot="1" x14ac:dyDescent="0.4">
      <c r="B30" s="55"/>
      <c r="C30" s="56"/>
      <c r="D30" s="57"/>
      <c r="E30" s="58"/>
      <c r="F30" s="133"/>
      <c r="G30" s="133"/>
      <c r="H30" s="57"/>
      <c r="I30" s="58"/>
      <c r="J30" s="57"/>
      <c r="K30" s="58"/>
      <c r="L30" s="136"/>
      <c r="M30" s="136"/>
      <c r="N30" s="43"/>
      <c r="O30" s="27"/>
    </row>
    <row r="31" spans="2:37" ht="21" customHeight="1" thickBot="1" x14ac:dyDescent="0.4">
      <c r="B31" s="55"/>
      <c r="C31" s="56"/>
      <c r="D31" s="67" t="s">
        <v>16</v>
      </c>
      <c r="E31" s="68">
        <v>422800</v>
      </c>
      <c r="F31" s="137" t="s">
        <v>16</v>
      </c>
      <c r="G31" s="1"/>
      <c r="H31" s="67" t="s">
        <v>17</v>
      </c>
      <c r="I31" s="68">
        <f>E31/C35</f>
        <v>60400</v>
      </c>
      <c r="J31" s="67" t="s">
        <v>17</v>
      </c>
      <c r="K31" s="68">
        <f>G31/C35</f>
        <v>0</v>
      </c>
      <c r="L31" s="138" t="e">
        <f>L36/$E$83</f>
        <v>#DIV/0!</v>
      </c>
      <c r="M31" s="87" t="e">
        <f>IF(L31&gt;D28, "¡CORRECTO!", "¡ERROR!")</f>
        <v>#DIV/0!</v>
      </c>
      <c r="N31" s="88"/>
      <c r="O31" s="27"/>
    </row>
    <row r="32" spans="2:37" ht="18" customHeight="1" thickBot="1" x14ac:dyDescent="0.4">
      <c r="B32" s="55"/>
      <c r="C32" s="56"/>
      <c r="D32" s="95"/>
      <c r="E32" s="96"/>
      <c r="F32" s="137"/>
      <c r="G32" s="2"/>
      <c r="H32" s="95"/>
      <c r="I32" s="96"/>
      <c r="J32" s="95"/>
      <c r="K32" s="96"/>
      <c r="L32" s="139"/>
      <c r="M32" s="87"/>
      <c r="N32" s="88"/>
      <c r="O32" s="27"/>
    </row>
    <row r="33" spans="2:15" ht="14.15" customHeight="1" thickBot="1" x14ac:dyDescent="0.4">
      <c r="B33" s="55"/>
      <c r="C33" s="56"/>
      <c r="D33" s="95"/>
      <c r="E33" s="96"/>
      <c r="F33" s="137"/>
      <c r="G33" s="2"/>
      <c r="H33" s="95"/>
      <c r="I33" s="96"/>
      <c r="J33" s="95"/>
      <c r="K33" s="96"/>
      <c r="L33" s="139"/>
      <c r="M33" s="87"/>
      <c r="N33" s="88"/>
      <c r="O33" s="27"/>
    </row>
    <row r="34" spans="2:15" ht="15.65" customHeight="1" thickBot="1" x14ac:dyDescent="0.4">
      <c r="B34" s="55"/>
      <c r="C34" s="56"/>
      <c r="D34" s="95"/>
      <c r="E34" s="96"/>
      <c r="F34" s="137"/>
      <c r="G34" s="2"/>
      <c r="H34" s="95"/>
      <c r="I34" s="96"/>
      <c r="J34" s="95"/>
      <c r="K34" s="96"/>
      <c r="L34" s="139"/>
      <c r="M34" s="87"/>
      <c r="N34" s="88"/>
      <c r="O34" s="27"/>
    </row>
    <row r="35" spans="2:15" ht="15" customHeight="1" thickBot="1" x14ac:dyDescent="0.4">
      <c r="B35" s="105" t="s">
        <v>10</v>
      </c>
      <c r="C35" s="106">
        <v>7</v>
      </c>
      <c r="D35" s="83"/>
      <c r="E35" s="84"/>
      <c r="F35" s="137"/>
      <c r="G35" s="3"/>
      <c r="H35" s="83"/>
      <c r="I35" s="84"/>
      <c r="J35" s="83"/>
      <c r="K35" s="84"/>
      <c r="L35" s="140"/>
      <c r="M35" s="108"/>
      <c r="N35" s="109"/>
      <c r="O35" s="27"/>
    </row>
    <row r="36" spans="2:15" ht="24" customHeight="1" thickBot="1" x14ac:dyDescent="0.4">
      <c r="B36" s="119"/>
      <c r="C36" s="120"/>
      <c r="D36" s="121">
        <f>SUM(E31:E35)</f>
        <v>422800</v>
      </c>
      <c r="E36" s="141"/>
      <c r="F36" s="142">
        <f>SUM(G31:G35)</f>
        <v>0</v>
      </c>
      <c r="G36" s="142"/>
      <c r="H36" s="121">
        <f>SUM(I31:I35)</f>
        <v>60400</v>
      </c>
      <c r="I36" s="122"/>
      <c r="J36" s="121">
        <f>SUM(K31:K35)</f>
        <v>0</v>
      </c>
      <c r="K36" s="141"/>
      <c r="L36" s="126">
        <f>F36</f>
        <v>0</v>
      </c>
      <c r="M36" s="126"/>
      <c r="N36" s="127"/>
      <c r="O36" s="27"/>
    </row>
    <row r="37" spans="2:15" ht="25" customHeight="1" thickBot="1" x14ac:dyDescent="0.4">
      <c r="B37" s="128"/>
      <c r="C37" s="129"/>
      <c r="D37" s="129"/>
      <c r="E37" s="129"/>
      <c r="F37" s="129"/>
      <c r="G37" s="129"/>
      <c r="H37" s="129"/>
      <c r="I37" s="129"/>
      <c r="J37" s="129"/>
      <c r="K37" s="129"/>
      <c r="L37" s="129"/>
      <c r="M37" s="129"/>
      <c r="N37" s="130"/>
      <c r="O37" s="27"/>
    </row>
    <row r="38" spans="2:15" ht="25" customHeight="1" thickBot="1" x14ac:dyDescent="0.4">
      <c r="B38" s="22" t="s">
        <v>1</v>
      </c>
      <c r="C38" s="23"/>
      <c r="D38" s="25">
        <v>0.56999999999999995</v>
      </c>
      <c r="E38" s="25"/>
      <c r="F38" s="25"/>
      <c r="G38" s="25"/>
      <c r="H38" s="25"/>
      <c r="I38" s="25"/>
      <c r="J38" s="25"/>
      <c r="K38" s="25"/>
      <c r="L38" s="25"/>
      <c r="M38" s="25"/>
      <c r="N38" s="26"/>
      <c r="O38" s="27"/>
    </row>
    <row r="39" spans="2:15" ht="25" customHeight="1" x14ac:dyDescent="0.35">
      <c r="B39" s="35" t="s">
        <v>18</v>
      </c>
      <c r="C39" s="36"/>
      <c r="D39" s="37" t="s">
        <v>12</v>
      </c>
      <c r="E39" s="38"/>
      <c r="F39" s="29" t="s">
        <v>13</v>
      </c>
      <c r="G39" s="30"/>
      <c r="H39" s="37" t="s">
        <v>14</v>
      </c>
      <c r="I39" s="38"/>
      <c r="J39" s="37" t="s">
        <v>15</v>
      </c>
      <c r="K39" s="38"/>
      <c r="L39" s="143" t="s">
        <v>7</v>
      </c>
      <c r="M39" s="134"/>
      <c r="N39" s="135"/>
      <c r="O39" s="27"/>
    </row>
    <row r="40" spans="2:15" ht="69.650000000000006" customHeight="1" thickBot="1" x14ac:dyDescent="0.4">
      <c r="B40" s="55"/>
      <c r="C40" s="56"/>
      <c r="D40" s="57"/>
      <c r="E40" s="58"/>
      <c r="F40" s="45"/>
      <c r="G40" s="46"/>
      <c r="H40" s="57"/>
      <c r="I40" s="58"/>
      <c r="J40" s="57"/>
      <c r="K40" s="58"/>
      <c r="L40" s="144"/>
      <c r="M40" s="145"/>
      <c r="N40" s="146"/>
      <c r="O40" s="27"/>
    </row>
    <row r="41" spans="2:15" ht="21" customHeight="1" x14ac:dyDescent="0.35">
      <c r="B41" s="55"/>
      <c r="C41" s="56"/>
      <c r="D41" s="67" t="s">
        <v>19</v>
      </c>
      <c r="E41" s="68">
        <v>2133660</v>
      </c>
      <c r="F41" s="69" t="s">
        <v>19</v>
      </c>
      <c r="G41" s="1"/>
      <c r="H41" s="67" t="s">
        <v>20</v>
      </c>
      <c r="I41" s="68">
        <f>E41/$C$45</f>
        <v>112297.89473684211</v>
      </c>
      <c r="J41" s="67" t="s">
        <v>20</v>
      </c>
      <c r="K41" s="68">
        <f>G41/C45</f>
        <v>0</v>
      </c>
      <c r="L41" s="147" t="e">
        <f>L46/$E$83</f>
        <v>#DIV/0!</v>
      </c>
      <c r="M41" s="71" t="e">
        <f>IF(L41&gt;D38, "¡CORRECTO!", "¡ERROR!")</f>
        <v>#DIV/0!</v>
      </c>
      <c r="N41" s="72"/>
      <c r="O41" s="27"/>
    </row>
    <row r="42" spans="2:15" ht="18" customHeight="1" x14ac:dyDescent="0.35">
      <c r="B42" s="55"/>
      <c r="C42" s="56"/>
      <c r="D42" s="95"/>
      <c r="E42" s="96"/>
      <c r="F42" s="97"/>
      <c r="G42" s="2"/>
      <c r="H42" s="95"/>
      <c r="I42" s="96"/>
      <c r="J42" s="95"/>
      <c r="K42" s="96"/>
      <c r="L42" s="86"/>
      <c r="M42" s="87"/>
      <c r="N42" s="88"/>
      <c r="O42" s="27"/>
    </row>
    <row r="43" spans="2:15" ht="14.15" customHeight="1" x14ac:dyDescent="0.35">
      <c r="B43" s="55"/>
      <c r="C43" s="56"/>
      <c r="D43" s="95"/>
      <c r="E43" s="96"/>
      <c r="F43" s="97"/>
      <c r="G43" s="2"/>
      <c r="H43" s="95"/>
      <c r="I43" s="96"/>
      <c r="J43" s="95"/>
      <c r="K43" s="96"/>
      <c r="L43" s="86"/>
      <c r="M43" s="87"/>
      <c r="N43" s="88"/>
      <c r="O43" s="27"/>
    </row>
    <row r="44" spans="2:15" ht="15.65" customHeight="1" x14ac:dyDescent="0.35">
      <c r="B44" s="148"/>
      <c r="C44" s="149"/>
      <c r="D44" s="95"/>
      <c r="E44" s="96"/>
      <c r="F44" s="97"/>
      <c r="G44" s="2"/>
      <c r="H44" s="95"/>
      <c r="I44" s="96"/>
      <c r="J44" s="95"/>
      <c r="K44" s="96"/>
      <c r="L44" s="86"/>
      <c r="M44" s="87"/>
      <c r="N44" s="88"/>
      <c r="O44" s="27"/>
    </row>
    <row r="45" spans="2:15" ht="15" customHeight="1" thickBot="1" x14ac:dyDescent="0.4">
      <c r="B45" s="105" t="s">
        <v>10</v>
      </c>
      <c r="C45" s="106">
        <v>19</v>
      </c>
      <c r="D45" s="83"/>
      <c r="E45" s="84"/>
      <c r="F45" s="85"/>
      <c r="G45" s="3"/>
      <c r="H45" s="83"/>
      <c r="I45" s="84"/>
      <c r="J45" s="83"/>
      <c r="K45" s="84"/>
      <c r="L45" s="107"/>
      <c r="M45" s="108"/>
      <c r="N45" s="109"/>
      <c r="O45" s="27"/>
    </row>
    <row r="46" spans="2:15" ht="24.65" customHeight="1" thickBot="1" x14ac:dyDescent="0.4">
      <c r="B46" s="119"/>
      <c r="C46" s="120"/>
      <c r="D46" s="121">
        <f>SUM(E41:E45)</f>
        <v>2133660</v>
      </c>
      <c r="E46" s="122"/>
      <c r="F46" s="123">
        <f>SUM(G41:G45)</f>
        <v>0</v>
      </c>
      <c r="G46" s="124"/>
      <c r="H46" s="121">
        <f>SUM(I41:I45)</f>
        <v>112297.89473684211</v>
      </c>
      <c r="I46" s="122"/>
      <c r="J46" s="121">
        <f>SUM(K41:K45)</f>
        <v>0</v>
      </c>
      <c r="K46" s="122"/>
      <c r="L46" s="125">
        <f>F46</f>
        <v>0</v>
      </c>
      <c r="M46" s="126"/>
      <c r="N46" s="127"/>
      <c r="O46" s="27"/>
    </row>
    <row r="47" spans="2:15" ht="39.65" hidden="1" customHeight="1" thickBot="1" x14ac:dyDescent="0.4">
      <c r="B47" s="150"/>
      <c r="C47" s="151"/>
      <c r="D47" s="152"/>
      <c r="E47" s="153" t="s">
        <v>10</v>
      </c>
      <c r="F47" s="154"/>
      <c r="G47" s="155">
        <v>17</v>
      </c>
      <c r="H47" s="154"/>
      <c r="I47" s="155">
        <v>17</v>
      </c>
      <c r="J47" s="154"/>
      <c r="K47" s="155">
        <v>17</v>
      </c>
      <c r="L47" s="156" t="s">
        <v>21</v>
      </c>
      <c r="M47" s="157">
        <f>G47/30</f>
        <v>0.56666666666666665</v>
      </c>
      <c r="N47" s="158"/>
      <c r="O47" s="27"/>
    </row>
    <row r="48" spans="2:15" ht="25" customHeight="1" thickBot="1" x14ac:dyDescent="0.4">
      <c r="B48" s="159"/>
      <c r="C48" s="160"/>
      <c r="D48" s="160"/>
      <c r="E48" s="160"/>
      <c r="F48" s="160"/>
      <c r="G48" s="160"/>
      <c r="H48" s="160"/>
      <c r="I48" s="160"/>
      <c r="J48" s="160"/>
      <c r="K48" s="160"/>
      <c r="L48" s="160"/>
      <c r="M48" s="160"/>
      <c r="N48" s="161"/>
      <c r="O48" s="27"/>
    </row>
    <row r="49" spans="2:15" ht="25" customHeight="1" thickBot="1" x14ac:dyDescent="0.4">
      <c r="B49" s="22" t="s">
        <v>1</v>
      </c>
      <c r="C49" s="23"/>
      <c r="D49" s="25">
        <v>0.01</v>
      </c>
      <c r="E49" s="25"/>
      <c r="F49" s="25"/>
      <c r="G49" s="25"/>
      <c r="H49" s="25"/>
      <c r="I49" s="25"/>
      <c r="J49" s="25"/>
      <c r="K49" s="25"/>
      <c r="L49" s="25"/>
      <c r="M49" s="25"/>
      <c r="N49" s="26"/>
      <c r="O49" s="27"/>
    </row>
    <row r="50" spans="2:15" ht="25" customHeight="1" x14ac:dyDescent="0.35">
      <c r="B50" s="35" t="s">
        <v>22</v>
      </c>
      <c r="C50" s="36"/>
      <c r="D50" s="37" t="s">
        <v>23</v>
      </c>
      <c r="E50" s="38"/>
      <c r="F50" s="162" t="s">
        <v>24</v>
      </c>
      <c r="G50" s="162"/>
      <c r="H50" s="163"/>
      <c r="I50" s="164"/>
      <c r="J50" s="163"/>
      <c r="K50" s="164"/>
      <c r="L50" s="41" t="s">
        <v>7</v>
      </c>
      <c r="M50" s="136"/>
      <c r="N50" s="43"/>
      <c r="O50" s="27"/>
    </row>
    <row r="51" spans="2:15" ht="67" customHeight="1" thickBot="1" x14ac:dyDescent="0.4">
      <c r="B51" s="55"/>
      <c r="C51" s="56"/>
      <c r="D51" s="57"/>
      <c r="E51" s="58"/>
      <c r="F51" s="165"/>
      <c r="G51" s="165"/>
      <c r="H51" s="166"/>
      <c r="I51" s="167"/>
      <c r="J51" s="166"/>
      <c r="K51" s="167"/>
      <c r="L51" s="41"/>
      <c r="M51" s="136"/>
      <c r="N51" s="43"/>
      <c r="O51" s="27"/>
    </row>
    <row r="52" spans="2:15" ht="21" customHeight="1" thickBot="1" x14ac:dyDescent="0.4">
      <c r="B52" s="55"/>
      <c r="C52" s="56"/>
      <c r="D52" s="95" t="s">
        <v>25</v>
      </c>
      <c r="E52" s="96">
        <v>100100</v>
      </c>
      <c r="F52" s="85" t="s">
        <v>26</v>
      </c>
      <c r="G52" s="2"/>
      <c r="H52" s="168" t="s">
        <v>43</v>
      </c>
      <c r="I52" s="169" t="s">
        <v>43</v>
      </c>
      <c r="J52" s="168" t="s">
        <v>43</v>
      </c>
      <c r="K52" s="169" t="s">
        <v>43</v>
      </c>
      <c r="L52" s="70" t="e">
        <f>L57/$E$83</f>
        <v>#DIV/0!</v>
      </c>
      <c r="M52" s="71" t="e">
        <f>IF(L52&gt;=D49, "¡CORRECTO!", "¡ERROR!")</f>
        <v>#DIV/0!</v>
      </c>
      <c r="N52" s="72"/>
      <c r="O52" s="27"/>
    </row>
    <row r="53" spans="2:15" ht="18" customHeight="1" thickBot="1" x14ac:dyDescent="0.4">
      <c r="B53" s="55"/>
      <c r="C53" s="56"/>
      <c r="D53" s="95"/>
      <c r="E53" s="96"/>
      <c r="F53" s="137"/>
      <c r="G53" s="2"/>
      <c r="H53" s="170"/>
      <c r="I53" s="171"/>
      <c r="J53" s="170"/>
      <c r="K53" s="171"/>
      <c r="L53" s="86"/>
      <c r="M53" s="87"/>
      <c r="N53" s="88"/>
      <c r="O53" s="27"/>
    </row>
    <row r="54" spans="2:15" ht="14.15" customHeight="1" thickBot="1" x14ac:dyDescent="0.4">
      <c r="B54" s="55"/>
      <c r="C54" s="56"/>
      <c r="D54" s="95"/>
      <c r="E54" s="96"/>
      <c r="F54" s="137"/>
      <c r="G54" s="2"/>
      <c r="H54" s="170"/>
      <c r="I54" s="171"/>
      <c r="J54" s="170"/>
      <c r="K54" s="171"/>
      <c r="L54" s="86"/>
      <c r="M54" s="87"/>
      <c r="N54" s="88"/>
      <c r="O54" s="27"/>
    </row>
    <row r="55" spans="2:15" ht="15.65" customHeight="1" thickBot="1" x14ac:dyDescent="0.4">
      <c r="B55" s="55"/>
      <c r="C55" s="56"/>
      <c r="D55" s="95"/>
      <c r="E55" s="96"/>
      <c r="F55" s="137"/>
      <c r="G55" s="2"/>
      <c r="H55" s="170"/>
      <c r="I55" s="171"/>
      <c r="J55" s="170"/>
      <c r="K55" s="171"/>
      <c r="L55" s="86"/>
      <c r="M55" s="87"/>
      <c r="N55" s="88"/>
      <c r="O55" s="27"/>
    </row>
    <row r="56" spans="2:15" ht="15" customHeight="1" thickBot="1" x14ac:dyDescent="0.4">
      <c r="B56" s="105" t="s">
        <v>10</v>
      </c>
      <c r="C56" s="106">
        <v>3</v>
      </c>
      <c r="D56" s="83"/>
      <c r="E56" s="84"/>
      <c r="F56" s="137"/>
      <c r="G56" s="3"/>
      <c r="H56" s="172"/>
      <c r="I56" s="173"/>
      <c r="J56" s="172"/>
      <c r="K56" s="173"/>
      <c r="L56" s="107"/>
      <c r="M56" s="108"/>
      <c r="N56" s="109"/>
      <c r="O56" s="27"/>
    </row>
    <row r="57" spans="2:15" ht="22" customHeight="1" thickBot="1" x14ac:dyDescent="0.4">
      <c r="B57" s="119"/>
      <c r="C57" s="120"/>
      <c r="D57" s="121">
        <f>SUM(E52:E56)</f>
        <v>100100</v>
      </c>
      <c r="E57" s="141"/>
      <c r="F57" s="142">
        <f>SUM(G52:G56)</f>
        <v>0</v>
      </c>
      <c r="G57" s="142"/>
      <c r="H57" s="174"/>
      <c r="I57" s="175"/>
      <c r="J57" s="174"/>
      <c r="K57" s="175"/>
      <c r="L57" s="125">
        <f>F57</f>
        <v>0</v>
      </c>
      <c r="M57" s="126"/>
      <c r="N57" s="127"/>
      <c r="O57" s="27"/>
    </row>
    <row r="58" spans="2:15" ht="37" hidden="1" customHeight="1" thickBot="1" x14ac:dyDescent="0.4">
      <c r="B58" s="150"/>
      <c r="C58" s="176"/>
      <c r="D58" s="177"/>
      <c r="E58" s="178" t="s">
        <v>10</v>
      </c>
      <c r="F58" s="179"/>
      <c r="G58" s="180">
        <v>3</v>
      </c>
      <c r="H58" s="179"/>
      <c r="I58" s="180">
        <v>3</v>
      </c>
      <c r="J58" s="179"/>
      <c r="K58" s="180">
        <v>3</v>
      </c>
      <c r="L58" s="156" t="s">
        <v>21</v>
      </c>
      <c r="M58" s="181">
        <f>G58/31</f>
        <v>9.6774193548387094E-2</v>
      </c>
      <c r="N58" s="182"/>
      <c r="O58" s="27"/>
    </row>
    <row r="59" spans="2:15" ht="25" customHeight="1" thickBot="1" x14ac:dyDescent="0.4">
      <c r="B59" s="159"/>
      <c r="C59" s="160"/>
      <c r="D59" s="160"/>
      <c r="E59" s="160"/>
      <c r="F59" s="160"/>
      <c r="G59" s="160"/>
      <c r="H59" s="160"/>
      <c r="I59" s="160"/>
      <c r="J59" s="160"/>
      <c r="K59" s="160"/>
      <c r="L59" s="160"/>
      <c r="M59" s="160"/>
      <c r="N59" s="161"/>
      <c r="O59" s="27"/>
    </row>
    <row r="60" spans="2:15" ht="25" customHeight="1" thickBot="1" x14ac:dyDescent="0.4">
      <c r="B60" s="22" t="s">
        <v>1</v>
      </c>
      <c r="C60" s="23"/>
      <c r="D60" s="25">
        <v>5.0000000000000001E-3</v>
      </c>
      <c r="E60" s="25"/>
      <c r="F60" s="25"/>
      <c r="G60" s="25"/>
      <c r="H60" s="25"/>
      <c r="I60" s="25"/>
      <c r="J60" s="25"/>
      <c r="K60" s="25"/>
      <c r="L60" s="25"/>
      <c r="M60" s="25"/>
      <c r="N60" s="26"/>
      <c r="O60" s="27"/>
    </row>
    <row r="61" spans="2:15" ht="25" customHeight="1" x14ac:dyDescent="0.35">
      <c r="B61" s="35" t="s">
        <v>27</v>
      </c>
      <c r="C61" s="36"/>
      <c r="D61" s="37" t="s">
        <v>28</v>
      </c>
      <c r="E61" s="38"/>
      <c r="F61" s="183" t="s">
        <v>29</v>
      </c>
      <c r="G61" s="183"/>
      <c r="H61" s="184" t="s">
        <v>30</v>
      </c>
      <c r="I61" s="185"/>
      <c r="J61" s="184" t="s">
        <v>31</v>
      </c>
      <c r="K61" s="185"/>
      <c r="L61" s="41" t="s">
        <v>7</v>
      </c>
      <c r="M61" s="136"/>
      <c r="N61" s="43"/>
      <c r="O61" s="27"/>
    </row>
    <row r="62" spans="2:15" ht="67" customHeight="1" thickBot="1" x14ac:dyDescent="0.4">
      <c r="B62" s="55"/>
      <c r="C62" s="56"/>
      <c r="D62" s="57"/>
      <c r="E62" s="58"/>
      <c r="F62" s="186"/>
      <c r="G62" s="186"/>
      <c r="H62" s="57"/>
      <c r="I62" s="58"/>
      <c r="J62" s="57"/>
      <c r="K62" s="58"/>
      <c r="L62" s="41"/>
      <c r="M62" s="136"/>
      <c r="N62" s="43"/>
      <c r="O62" s="27"/>
    </row>
    <row r="63" spans="2:15" ht="21" customHeight="1" thickBot="1" x14ac:dyDescent="0.4">
      <c r="B63" s="55"/>
      <c r="C63" s="56"/>
      <c r="D63" s="67" t="s">
        <v>32</v>
      </c>
      <c r="E63" s="68">
        <v>20250</v>
      </c>
      <c r="F63" s="187" t="s">
        <v>32</v>
      </c>
      <c r="G63" s="1"/>
      <c r="H63" s="67" t="s">
        <v>32</v>
      </c>
      <c r="I63" s="68">
        <f>E63/C67</f>
        <v>2250</v>
      </c>
      <c r="J63" s="67" t="s">
        <v>32</v>
      </c>
      <c r="K63" s="68">
        <f>G63/C67</f>
        <v>0</v>
      </c>
      <c r="L63" s="70" t="e">
        <f>L68/$E$83</f>
        <v>#DIV/0!</v>
      </c>
      <c r="M63" s="71" t="e">
        <f>IF(L63&gt;=D60, "¡CORRECTO!", "¡ERROR!")</f>
        <v>#DIV/0!</v>
      </c>
      <c r="N63" s="72"/>
      <c r="O63" s="27"/>
    </row>
    <row r="64" spans="2:15" ht="18" customHeight="1" thickBot="1" x14ac:dyDescent="0.4">
      <c r="B64" s="55"/>
      <c r="C64" s="56"/>
      <c r="D64" s="95"/>
      <c r="E64" s="96"/>
      <c r="F64" s="187"/>
      <c r="G64" s="2"/>
      <c r="H64" s="95"/>
      <c r="I64" s="96"/>
      <c r="J64" s="95"/>
      <c r="K64" s="96"/>
      <c r="L64" s="86"/>
      <c r="M64" s="87"/>
      <c r="N64" s="88"/>
      <c r="O64" s="27"/>
    </row>
    <row r="65" spans="2:15" ht="14.15" customHeight="1" thickBot="1" x14ac:dyDescent="0.4">
      <c r="B65" s="55"/>
      <c r="C65" s="56"/>
      <c r="D65" s="95"/>
      <c r="E65" s="96"/>
      <c r="F65" s="187"/>
      <c r="G65" s="2"/>
      <c r="H65" s="95"/>
      <c r="I65" s="96"/>
      <c r="J65" s="95"/>
      <c r="K65" s="96"/>
      <c r="L65" s="86"/>
      <c r="M65" s="87"/>
      <c r="N65" s="88"/>
      <c r="O65" s="27"/>
    </row>
    <row r="66" spans="2:15" ht="15.65" customHeight="1" thickBot="1" x14ac:dyDescent="0.4">
      <c r="B66" s="55"/>
      <c r="C66" s="56"/>
      <c r="D66" s="95"/>
      <c r="E66" s="96"/>
      <c r="F66" s="187"/>
      <c r="G66" s="2"/>
      <c r="H66" s="95"/>
      <c r="I66" s="96"/>
      <c r="J66" s="95"/>
      <c r="K66" s="96"/>
      <c r="L66" s="86"/>
      <c r="M66" s="87"/>
      <c r="N66" s="88"/>
      <c r="O66" s="27"/>
    </row>
    <row r="67" spans="2:15" ht="15" customHeight="1" thickBot="1" x14ac:dyDescent="0.4">
      <c r="B67" s="105" t="s">
        <v>33</v>
      </c>
      <c r="C67" s="106">
        <v>9</v>
      </c>
      <c r="D67" s="83"/>
      <c r="E67" s="84"/>
      <c r="F67" s="187"/>
      <c r="G67" s="3"/>
      <c r="H67" s="83"/>
      <c r="I67" s="84"/>
      <c r="J67" s="83"/>
      <c r="K67" s="84"/>
      <c r="L67" s="107"/>
      <c r="M67" s="108"/>
      <c r="N67" s="109"/>
      <c r="O67" s="27"/>
    </row>
    <row r="68" spans="2:15" ht="22" customHeight="1" thickBot="1" x14ac:dyDescent="0.4">
      <c r="B68" s="119"/>
      <c r="C68" s="120"/>
      <c r="D68" s="121">
        <f>SUM(E63)</f>
        <v>20250</v>
      </c>
      <c r="E68" s="122"/>
      <c r="F68" s="124">
        <f>SUM(G63)</f>
        <v>0</v>
      </c>
      <c r="G68" s="142"/>
      <c r="H68" s="121">
        <f>I63</f>
        <v>2250</v>
      </c>
      <c r="I68" s="122"/>
      <c r="J68" s="121">
        <f>SUM(K63:K67)</f>
        <v>0</v>
      </c>
      <c r="K68" s="122"/>
      <c r="L68" s="125">
        <f>F68</f>
        <v>0</v>
      </c>
      <c r="M68" s="126"/>
      <c r="N68" s="127"/>
      <c r="O68" s="27"/>
    </row>
    <row r="69" spans="2:15" ht="37" hidden="1" customHeight="1" thickBot="1" x14ac:dyDescent="0.4">
      <c r="B69" s="150"/>
      <c r="C69" s="176"/>
      <c r="D69" s="177"/>
      <c r="E69" s="178" t="s">
        <v>34</v>
      </c>
      <c r="F69" s="179"/>
      <c r="G69" s="180">
        <v>9</v>
      </c>
      <c r="H69" s="179"/>
      <c r="I69" s="180">
        <v>9</v>
      </c>
      <c r="J69" s="179"/>
      <c r="K69" s="180">
        <v>9</v>
      </c>
      <c r="L69" s="156" t="s">
        <v>21</v>
      </c>
      <c r="M69" s="181">
        <f>G69/31</f>
        <v>0.29032258064516131</v>
      </c>
      <c r="N69" s="182"/>
      <c r="O69" s="27"/>
    </row>
    <row r="70" spans="2:15" ht="25" customHeight="1" x14ac:dyDescent="0.35">
      <c r="B70" s="150"/>
      <c r="C70" s="4"/>
      <c r="D70" s="4"/>
      <c r="E70" s="4"/>
      <c r="F70" s="4"/>
      <c r="G70" s="4"/>
      <c r="H70" s="4"/>
      <c r="I70" s="4"/>
      <c r="J70" s="4"/>
      <c r="K70" s="4"/>
      <c r="L70" s="4"/>
      <c r="M70" s="4"/>
      <c r="N70" s="188"/>
      <c r="O70" s="27"/>
    </row>
    <row r="71" spans="2:15" ht="25" customHeight="1" thickBot="1" x14ac:dyDescent="0.4">
      <c r="B71" s="150"/>
      <c r="C71" s="4"/>
      <c r="D71" s="4"/>
      <c r="E71" s="4"/>
      <c r="F71" s="4"/>
      <c r="G71" s="4"/>
      <c r="H71" s="4"/>
      <c r="I71" s="4"/>
      <c r="J71" s="4"/>
      <c r="K71" s="4"/>
      <c r="L71" s="4"/>
      <c r="M71" s="4"/>
      <c r="N71" s="188"/>
      <c r="O71" s="27"/>
    </row>
    <row r="72" spans="2:15" ht="25" customHeight="1" thickBot="1" x14ac:dyDescent="0.4">
      <c r="B72" s="22" t="s">
        <v>1</v>
      </c>
      <c r="C72" s="23"/>
      <c r="D72" s="25">
        <v>0.02</v>
      </c>
      <c r="E72" s="25"/>
      <c r="F72" s="25"/>
      <c r="G72" s="25"/>
      <c r="H72" s="25"/>
      <c r="I72" s="25"/>
      <c r="J72" s="25"/>
      <c r="K72" s="25"/>
      <c r="L72" s="25"/>
      <c r="M72" s="25"/>
      <c r="N72" s="26"/>
      <c r="O72" s="27"/>
    </row>
    <row r="73" spans="2:15" ht="25" customHeight="1" x14ac:dyDescent="0.35">
      <c r="B73" s="35" t="s">
        <v>35</v>
      </c>
      <c r="C73" s="36"/>
      <c r="D73" s="37" t="s">
        <v>23</v>
      </c>
      <c r="E73" s="38"/>
      <c r="F73" s="29" t="s">
        <v>24</v>
      </c>
      <c r="G73" s="30"/>
      <c r="H73" s="163"/>
      <c r="I73" s="164"/>
      <c r="J73" s="163"/>
      <c r="K73" s="164"/>
      <c r="L73" s="143" t="s">
        <v>7</v>
      </c>
      <c r="M73" s="134"/>
      <c r="N73" s="135"/>
      <c r="O73" s="27"/>
    </row>
    <row r="74" spans="2:15" ht="25" customHeight="1" thickBot="1" x14ac:dyDescent="0.4">
      <c r="B74" s="55"/>
      <c r="C74" s="56"/>
      <c r="D74" s="57"/>
      <c r="E74" s="58"/>
      <c r="F74" s="45"/>
      <c r="G74" s="46"/>
      <c r="H74" s="166"/>
      <c r="I74" s="167"/>
      <c r="J74" s="166"/>
      <c r="K74" s="167"/>
      <c r="L74" s="41"/>
      <c r="M74" s="136"/>
      <c r="N74" s="43"/>
      <c r="O74" s="27"/>
    </row>
    <row r="75" spans="2:15" ht="25" customHeight="1" x14ac:dyDescent="0.35">
      <c r="B75" s="55"/>
      <c r="C75" s="56"/>
      <c r="D75" s="67" t="s">
        <v>36</v>
      </c>
      <c r="E75" s="68">
        <v>127940</v>
      </c>
      <c r="F75" s="69" t="s">
        <v>36</v>
      </c>
      <c r="G75" s="1"/>
      <c r="H75" s="168" t="s">
        <v>43</v>
      </c>
      <c r="I75" s="169" t="s">
        <v>43</v>
      </c>
      <c r="J75" s="168" t="s">
        <v>43</v>
      </c>
      <c r="K75" s="169" t="s">
        <v>43</v>
      </c>
      <c r="L75" s="70" t="e">
        <f>L80/$E$83</f>
        <v>#DIV/0!</v>
      </c>
      <c r="M75" s="71" t="e">
        <f>IF(L75&gt;=D72, "¡CORRECTO!", "¡ERROR!")</f>
        <v>#DIV/0!</v>
      </c>
      <c r="N75" s="72"/>
      <c r="O75" s="27"/>
    </row>
    <row r="76" spans="2:15" ht="25" customHeight="1" x14ac:dyDescent="0.35">
      <c r="B76" s="55"/>
      <c r="C76" s="56"/>
      <c r="D76" s="95"/>
      <c r="E76" s="96"/>
      <c r="F76" s="97"/>
      <c r="G76" s="2"/>
      <c r="H76" s="170"/>
      <c r="I76" s="171"/>
      <c r="J76" s="170"/>
      <c r="K76" s="171"/>
      <c r="L76" s="86"/>
      <c r="M76" s="87"/>
      <c r="N76" s="88"/>
      <c r="O76" s="27"/>
    </row>
    <row r="77" spans="2:15" ht="25" customHeight="1" x14ac:dyDescent="0.35">
      <c r="B77" s="55"/>
      <c r="C77" s="56"/>
      <c r="D77" s="95"/>
      <c r="E77" s="96"/>
      <c r="F77" s="97"/>
      <c r="G77" s="2"/>
      <c r="H77" s="170"/>
      <c r="I77" s="171"/>
      <c r="J77" s="170"/>
      <c r="K77" s="171"/>
      <c r="L77" s="86"/>
      <c r="M77" s="87"/>
      <c r="N77" s="88"/>
      <c r="O77" s="27"/>
    </row>
    <row r="78" spans="2:15" ht="25" customHeight="1" x14ac:dyDescent="0.35">
      <c r="B78" s="148"/>
      <c r="C78" s="149"/>
      <c r="D78" s="95"/>
      <c r="E78" s="96"/>
      <c r="F78" s="97"/>
      <c r="G78" s="2"/>
      <c r="H78" s="170"/>
      <c r="I78" s="171"/>
      <c r="J78" s="170"/>
      <c r="K78" s="171"/>
      <c r="L78" s="86"/>
      <c r="M78" s="87"/>
      <c r="N78" s="88"/>
      <c r="O78" s="27"/>
    </row>
    <row r="79" spans="2:15" ht="25" customHeight="1" thickBot="1" x14ac:dyDescent="0.4">
      <c r="B79" s="105" t="s">
        <v>10</v>
      </c>
      <c r="C79" s="106">
        <v>26</v>
      </c>
      <c r="D79" s="83"/>
      <c r="E79" s="84"/>
      <c r="F79" s="85"/>
      <c r="G79" s="3"/>
      <c r="H79" s="172"/>
      <c r="I79" s="173"/>
      <c r="J79" s="172"/>
      <c r="K79" s="173"/>
      <c r="L79" s="107"/>
      <c r="M79" s="108"/>
      <c r="N79" s="109"/>
      <c r="O79" s="27"/>
    </row>
    <row r="80" spans="2:15" ht="25" customHeight="1" thickBot="1" x14ac:dyDescent="0.4">
      <c r="B80" s="119"/>
      <c r="C80" s="120"/>
      <c r="D80" s="121">
        <f>SUM(E75:E79)</f>
        <v>127940</v>
      </c>
      <c r="E80" s="122"/>
      <c r="F80" s="123">
        <f>SUM(G75:G79)</f>
        <v>0</v>
      </c>
      <c r="G80" s="124"/>
      <c r="H80" s="174"/>
      <c r="I80" s="175"/>
      <c r="J80" s="174"/>
      <c r="K80" s="175"/>
      <c r="L80" s="125">
        <f>F80</f>
        <v>0</v>
      </c>
      <c r="M80" s="126"/>
      <c r="N80" s="127"/>
      <c r="O80" s="27"/>
    </row>
    <row r="81" spans="2:17" ht="25" customHeight="1" x14ac:dyDescent="0.35">
      <c r="B81" s="150"/>
      <c r="C81" s="4"/>
      <c r="D81" s="4"/>
      <c r="E81" s="4"/>
      <c r="F81" s="4"/>
      <c r="G81" s="4"/>
      <c r="H81" s="4"/>
      <c r="I81" s="4"/>
      <c r="J81" s="4"/>
      <c r="K81" s="4"/>
      <c r="L81" s="4"/>
      <c r="M81" s="4"/>
      <c r="N81" s="188"/>
      <c r="O81" s="27"/>
    </row>
    <row r="82" spans="2:17" ht="49.5" customHeight="1" x14ac:dyDescent="0.35">
      <c r="B82" s="189" t="s">
        <v>37</v>
      </c>
      <c r="C82" s="190"/>
      <c r="D82" s="191" t="s">
        <v>38</v>
      </c>
      <c r="E82" s="192" t="s">
        <v>39</v>
      </c>
      <c r="F82" s="193"/>
      <c r="G82" s="194" t="s">
        <v>40</v>
      </c>
      <c r="H82" s="194"/>
      <c r="I82" s="194"/>
      <c r="J82" s="194"/>
      <c r="K82" s="195"/>
      <c r="L82" s="196" t="s">
        <v>41</v>
      </c>
      <c r="M82" s="197"/>
      <c r="N82" s="198"/>
      <c r="O82" s="27"/>
    </row>
    <row r="83" spans="2:17" ht="40.5" customHeight="1" x14ac:dyDescent="0.35">
      <c r="B83" s="199">
        <f>D80+D68+D57+D46+D36+D26</f>
        <v>3453190</v>
      </c>
      <c r="C83" s="200"/>
      <c r="D83" s="201"/>
      <c r="E83" s="202">
        <f>$G$52+$G$41+$G$31+$F$26+$G$63+$G$75</f>
        <v>0</v>
      </c>
      <c r="F83" s="203"/>
      <c r="G83" s="204"/>
      <c r="H83" s="204"/>
      <c r="I83" s="204"/>
      <c r="J83" s="204"/>
      <c r="K83" s="205"/>
      <c r="L83" s="206"/>
      <c r="M83" s="207"/>
      <c r="N83" s="208"/>
      <c r="O83" s="27"/>
    </row>
    <row r="84" spans="2:17" ht="30" customHeight="1" x14ac:dyDescent="0.35"/>
    <row r="85" spans="2:17" ht="30" customHeight="1" x14ac:dyDescent="0.35">
      <c r="N85" s="209"/>
    </row>
    <row r="87" spans="2:17" ht="30" customHeight="1" x14ac:dyDescent="0.35">
      <c r="C87" s="210"/>
      <c r="D87" s="210"/>
      <c r="E87" s="211"/>
    </row>
    <row r="88" spans="2:17" ht="30" customHeight="1" x14ac:dyDescent="0.35">
      <c r="C88" s="210"/>
      <c r="D88" s="210"/>
      <c r="E88" s="210"/>
      <c r="F88" s="210"/>
      <c r="G88" s="210"/>
      <c r="H88" s="212"/>
      <c r="I88" s="212"/>
      <c r="J88" s="212"/>
      <c r="K88" s="212"/>
      <c r="L88" s="212"/>
      <c r="M88" s="212"/>
      <c r="N88" s="212"/>
    </row>
    <row r="89" spans="2:17" ht="30" customHeight="1" x14ac:dyDescent="0.35">
      <c r="C89" s="212"/>
    </row>
    <row r="90" spans="2:17" ht="30" customHeight="1" x14ac:dyDescent="0.35">
      <c r="C90" s="210"/>
      <c r="D90" s="210"/>
      <c r="E90" s="210"/>
      <c r="F90" s="212"/>
      <c r="H90" s="212"/>
      <c r="J90" s="212"/>
    </row>
    <row r="91" spans="2:17" ht="30" customHeight="1" x14ac:dyDescent="0.4">
      <c r="C91" s="213"/>
      <c r="D91" s="213"/>
    </row>
    <row r="92" spans="2:17" s="5" customFormat="1" ht="30" customHeight="1" x14ac:dyDescent="0.4">
      <c r="B92" s="4"/>
      <c r="C92" s="214"/>
      <c r="D92" s="215"/>
      <c r="P92" s="4"/>
      <c r="Q92" s="4"/>
    </row>
    <row r="93" spans="2:17" s="5" customFormat="1" ht="30" customHeight="1" x14ac:dyDescent="0.35">
      <c r="B93" s="4"/>
      <c r="C93" s="216"/>
      <c r="D93" s="217"/>
      <c r="P93" s="4"/>
      <c r="Q93" s="4"/>
    </row>
    <row r="94" spans="2:17" s="5" customFormat="1" ht="30" customHeight="1" x14ac:dyDescent="0.35">
      <c r="B94" s="4"/>
      <c r="C94" s="218"/>
      <c r="D94" s="217"/>
      <c r="P94" s="4"/>
      <c r="Q94" s="4"/>
    </row>
    <row r="95" spans="2:17" s="5" customFormat="1" ht="30" customHeight="1" x14ac:dyDescent="0.35">
      <c r="B95" s="4"/>
      <c r="C95" s="216"/>
      <c r="D95" s="217"/>
      <c r="P95" s="4"/>
      <c r="Q95" s="4"/>
    </row>
    <row r="96" spans="2:17" s="5" customFormat="1" ht="30" customHeight="1" x14ac:dyDescent="0.35">
      <c r="B96" s="4"/>
      <c r="C96" s="218"/>
      <c r="D96" s="217"/>
      <c r="P96" s="4"/>
      <c r="Q96" s="4"/>
    </row>
    <row r="97" spans="2:17" s="5" customFormat="1" ht="30" customHeight="1" x14ac:dyDescent="0.35">
      <c r="B97" s="4"/>
      <c r="C97" s="218"/>
      <c r="D97" s="219"/>
      <c r="P97" s="4"/>
      <c r="Q97" s="4"/>
    </row>
    <row r="98" spans="2:17" s="5" customFormat="1" ht="30" customHeight="1" x14ac:dyDescent="0.35">
      <c r="B98" s="4"/>
      <c r="C98" s="218"/>
      <c r="D98" s="219"/>
      <c r="P98" s="4"/>
      <c r="Q98" s="4"/>
    </row>
    <row r="99" spans="2:17" s="5" customFormat="1" ht="30" customHeight="1" x14ac:dyDescent="0.35">
      <c r="B99" s="4"/>
      <c r="C99" s="218"/>
      <c r="D99" s="219"/>
      <c r="P99" s="4"/>
      <c r="Q99" s="4"/>
    </row>
    <row r="100" spans="2:17" s="5" customFormat="1" ht="30" customHeight="1" x14ac:dyDescent="0.35">
      <c r="B100" s="4"/>
      <c r="C100" s="218"/>
      <c r="D100" s="219"/>
      <c r="P100" s="4"/>
      <c r="Q100" s="4"/>
    </row>
    <row r="101" spans="2:17" s="5" customFormat="1" ht="16" x14ac:dyDescent="0.35">
      <c r="B101" s="4"/>
      <c r="C101" s="216"/>
      <c r="D101" s="217"/>
      <c r="P101" s="4"/>
      <c r="Q101" s="4"/>
    </row>
    <row r="102" spans="2:17" s="5" customFormat="1" ht="16" x14ac:dyDescent="0.35">
      <c r="B102" s="4"/>
      <c r="C102" s="218"/>
      <c r="D102" s="217"/>
      <c r="P102" s="4"/>
      <c r="Q102" s="4"/>
    </row>
    <row r="103" spans="2:17" s="5" customFormat="1" ht="16" x14ac:dyDescent="0.35">
      <c r="B103" s="4"/>
      <c r="C103" s="216"/>
      <c r="D103" s="217"/>
      <c r="P103" s="4"/>
      <c r="Q103" s="4"/>
    </row>
    <row r="104" spans="2:17" s="5" customFormat="1" ht="16" x14ac:dyDescent="0.35">
      <c r="B104" s="4"/>
      <c r="C104" s="218"/>
      <c r="D104" s="217"/>
      <c r="P104" s="4"/>
      <c r="Q104" s="4"/>
    </row>
    <row r="105" spans="2:17" s="5" customFormat="1" ht="16" x14ac:dyDescent="0.35">
      <c r="B105" s="4"/>
      <c r="C105" s="216"/>
      <c r="D105" s="217"/>
      <c r="P105" s="4"/>
      <c r="Q105" s="4"/>
    </row>
    <row r="106" spans="2:17" s="5" customFormat="1" ht="16" x14ac:dyDescent="0.35">
      <c r="B106" s="4"/>
      <c r="C106" s="218"/>
      <c r="D106" s="217"/>
      <c r="P106" s="4"/>
      <c r="Q106" s="4"/>
    </row>
    <row r="107" spans="2:17" s="5" customFormat="1" ht="16" x14ac:dyDescent="0.35">
      <c r="B107" s="4"/>
      <c r="C107" s="220"/>
      <c r="D107" s="221"/>
      <c r="P107" s="4"/>
      <c r="Q107" s="4"/>
    </row>
  </sheetData>
  <sheetProtection algorithmName="SHA-512" hashValue="7wEmm55FQOLXrIVY37X8xTjD76VDTTHby+cq6IQgKXOzzSdkU+vAWgWE+7MigjoaRprAbSwQCR5IDJ2XfsFM2A==" saltValue="IXlK3tzxxolcGDngfqIXqw==" spinCount="100000" sheet="1" objects="1" scenarios="1"/>
  <mergeCells count="209">
    <mergeCell ref="B61:C66"/>
    <mergeCell ref="B67:B68"/>
    <mergeCell ref="B28:C28"/>
    <mergeCell ref="B38:C38"/>
    <mergeCell ref="C67:C68"/>
    <mergeCell ref="B73:C78"/>
    <mergeCell ref="L68:N68"/>
    <mergeCell ref="D68:E68"/>
    <mergeCell ref="L63:L67"/>
    <mergeCell ref="M63:N67"/>
    <mergeCell ref="L61:N62"/>
    <mergeCell ref="J61:K62"/>
    <mergeCell ref="J63:J67"/>
    <mergeCell ref="K63:K67"/>
    <mergeCell ref="J68:K68"/>
    <mergeCell ref="H61:I62"/>
    <mergeCell ref="G63:G67"/>
    <mergeCell ref="F61:G62"/>
    <mergeCell ref="D61:E62"/>
    <mergeCell ref="D63:D67"/>
    <mergeCell ref="E63:E67"/>
    <mergeCell ref="F63:F67"/>
    <mergeCell ref="F68:G68"/>
    <mergeCell ref="H63:H67"/>
    <mergeCell ref="I63:I67"/>
    <mergeCell ref="H68:I68"/>
    <mergeCell ref="D21:D22"/>
    <mergeCell ref="E21:E22"/>
    <mergeCell ref="D23:D25"/>
    <mergeCell ref="E23:E25"/>
    <mergeCell ref="H21:H22"/>
    <mergeCell ref="I21:I22"/>
    <mergeCell ref="H23:H25"/>
    <mergeCell ref="I23:I25"/>
    <mergeCell ref="H52:H56"/>
    <mergeCell ref="B59:N59"/>
    <mergeCell ref="B27:N27"/>
    <mergeCell ref="L29:N30"/>
    <mergeCell ref="L46:N46"/>
    <mergeCell ref="L41:L45"/>
    <mergeCell ref="I52:I56"/>
    <mergeCell ref="J52:J56"/>
    <mergeCell ref="K52:K56"/>
    <mergeCell ref="L39:N40"/>
    <mergeCell ref="G41:G45"/>
    <mergeCell ref="F41:F45"/>
    <mergeCell ref="F39:G40"/>
    <mergeCell ref="D39:E40"/>
    <mergeCell ref="B60:C60"/>
    <mergeCell ref="F29:G30"/>
    <mergeCell ref="D29:E30"/>
    <mergeCell ref="J29:K30"/>
    <mergeCell ref="K31:K35"/>
    <mergeCell ref="J36:K36"/>
    <mergeCell ref="H29:I30"/>
    <mergeCell ref="F57:G57"/>
    <mergeCell ref="F46:G46"/>
    <mergeCell ref="H50:I51"/>
    <mergeCell ref="J50:K51"/>
    <mergeCell ref="B45:B46"/>
    <mergeCell ref="C45:C46"/>
    <mergeCell ref="B29:C34"/>
    <mergeCell ref="G31:G35"/>
    <mergeCell ref="H31:H35"/>
    <mergeCell ref="I31:I35"/>
    <mergeCell ref="D31:D35"/>
    <mergeCell ref="J46:K46"/>
    <mergeCell ref="B35:B36"/>
    <mergeCell ref="C35:C36"/>
    <mergeCell ref="D46:E46"/>
    <mergeCell ref="H57:I57"/>
    <mergeCell ref="J57:K57"/>
    <mergeCell ref="B50:C55"/>
    <mergeCell ref="B56:B57"/>
    <mergeCell ref="C56:C57"/>
    <mergeCell ref="E31:E35"/>
    <mergeCell ref="F31:F35"/>
    <mergeCell ref="H46:I46"/>
    <mergeCell ref="B49:C49"/>
    <mergeCell ref="B39:C44"/>
    <mergeCell ref="D50:E51"/>
    <mergeCell ref="D52:D56"/>
    <mergeCell ref="E52:E56"/>
    <mergeCell ref="F50:G51"/>
    <mergeCell ref="F52:F56"/>
    <mergeCell ref="G52:G56"/>
    <mergeCell ref="B48:N48"/>
    <mergeCell ref="M31:N35"/>
    <mergeCell ref="M41:N45"/>
    <mergeCell ref="L57:N57"/>
    <mergeCell ref="L52:L56"/>
    <mergeCell ref="M52:N56"/>
    <mergeCell ref="L50:N51"/>
    <mergeCell ref="D41:D45"/>
    <mergeCell ref="F36:G36"/>
    <mergeCell ref="L31:L35"/>
    <mergeCell ref="B18:C18"/>
    <mergeCell ref="B2:N15"/>
    <mergeCell ref="B16:N17"/>
    <mergeCell ref="J19:K20"/>
    <mergeCell ref="J26:K26"/>
    <mergeCell ref="B25:B26"/>
    <mergeCell ref="B19:C24"/>
    <mergeCell ref="C25:C26"/>
    <mergeCell ref="H26:I26"/>
    <mergeCell ref="L26:N26"/>
    <mergeCell ref="K21:K22"/>
    <mergeCell ref="K23:K25"/>
    <mergeCell ref="F19:G20"/>
    <mergeCell ref="L19:N20"/>
    <mergeCell ref="F21:F22"/>
    <mergeCell ref="G21:G22"/>
    <mergeCell ref="F23:F25"/>
    <mergeCell ref="G23:G25"/>
    <mergeCell ref="J21:J22"/>
    <mergeCell ref="J23:J25"/>
    <mergeCell ref="D103:D104"/>
    <mergeCell ref="D105:D106"/>
    <mergeCell ref="D19:E20"/>
    <mergeCell ref="D26:E26"/>
    <mergeCell ref="D36:E36"/>
    <mergeCell ref="C88:G88"/>
    <mergeCell ref="C90:E90"/>
    <mergeCell ref="C91:D91"/>
    <mergeCell ref="D93:D94"/>
    <mergeCell ref="D95:D96"/>
    <mergeCell ref="D101:D102"/>
    <mergeCell ref="D57:E57"/>
    <mergeCell ref="B82:C82"/>
    <mergeCell ref="B83:C83"/>
    <mergeCell ref="C87:D87"/>
    <mergeCell ref="E82:F82"/>
    <mergeCell ref="E83:F83"/>
    <mergeCell ref="D82:D83"/>
    <mergeCell ref="B72:C72"/>
    <mergeCell ref="F26:G26"/>
    <mergeCell ref="D73:E74"/>
    <mergeCell ref="F73:G74"/>
    <mergeCell ref="B79:B80"/>
    <mergeCell ref="C79:C80"/>
    <mergeCell ref="J39:K40"/>
    <mergeCell ref="J41:J45"/>
    <mergeCell ref="K41:K45"/>
    <mergeCell ref="H36:I36"/>
    <mergeCell ref="H39:I40"/>
    <mergeCell ref="H41:H45"/>
    <mergeCell ref="I41:I45"/>
    <mergeCell ref="L36:N36"/>
    <mergeCell ref="B37:N37"/>
    <mergeCell ref="E41:E45"/>
    <mergeCell ref="J31:J35"/>
    <mergeCell ref="AA25:AC25"/>
    <mergeCell ref="H19:I20"/>
    <mergeCell ref="AA22:AB24"/>
    <mergeCell ref="AC22:AC24"/>
    <mergeCell ref="AD22:AD24"/>
    <mergeCell ref="AE22:AE24"/>
    <mergeCell ref="T22:T24"/>
    <mergeCell ref="U22:U24"/>
    <mergeCell ref="V22:W24"/>
    <mergeCell ref="X22:X24"/>
    <mergeCell ref="Y22:Y24"/>
    <mergeCell ref="Z22:Z24"/>
    <mergeCell ref="S17:AF17"/>
    <mergeCell ref="S18:S24"/>
    <mergeCell ref="T18:U19"/>
    <mergeCell ref="V18:Z18"/>
    <mergeCell ref="AA18:AE18"/>
    <mergeCell ref="AF18:AF19"/>
    <mergeCell ref="AE20:AE21"/>
    <mergeCell ref="AF20:AF24"/>
    <mergeCell ref="L21:L25"/>
    <mergeCell ref="M21:N25"/>
    <mergeCell ref="X20:X21"/>
    <mergeCell ref="Y20:Y21"/>
    <mergeCell ref="Z20:Z21"/>
    <mergeCell ref="AA20:AB21"/>
    <mergeCell ref="AC20:AC21"/>
    <mergeCell ref="AD20:AD21"/>
    <mergeCell ref="AD25:AE25"/>
    <mergeCell ref="V19:W19"/>
    <mergeCell ref="AA19:AB19"/>
    <mergeCell ref="T20:T21"/>
    <mergeCell ref="U20:U21"/>
    <mergeCell ref="V20:W21"/>
    <mergeCell ref="V25:X25"/>
    <mergeCell ref="Y25:Z25"/>
    <mergeCell ref="D80:E80"/>
    <mergeCell ref="F80:G80"/>
    <mergeCell ref="H80:I80"/>
    <mergeCell ref="J80:K80"/>
    <mergeCell ref="L80:N80"/>
    <mergeCell ref="L82:L83"/>
    <mergeCell ref="H73:I74"/>
    <mergeCell ref="J73:K74"/>
    <mergeCell ref="L73:N74"/>
    <mergeCell ref="D75:D79"/>
    <mergeCell ref="E75:E79"/>
    <mergeCell ref="F75:F79"/>
    <mergeCell ref="G75:G79"/>
    <mergeCell ref="H75:H79"/>
    <mergeCell ref="I75:I79"/>
    <mergeCell ref="J75:J79"/>
    <mergeCell ref="K75:K79"/>
    <mergeCell ref="L75:L79"/>
    <mergeCell ref="M75:N79"/>
    <mergeCell ref="G82:K83"/>
    <mergeCell ref="N82:N83"/>
    <mergeCell ref="M82:M83"/>
  </mergeCells>
  <conditionalFormatting sqref="L21:L25">
    <cfRule type="cellIs" dxfId="29" priority="44" operator="lessThan">
      <formula>$D$18</formula>
    </cfRule>
    <cfRule type="cellIs" dxfId="28" priority="45" operator="greaterThanOrEqual">
      <formula>$D$18</formula>
    </cfRule>
  </conditionalFormatting>
  <conditionalFormatting sqref="L31:L35">
    <cfRule type="cellIs" dxfId="27" priority="46" operator="lessThan">
      <formula>$D$28</formula>
    </cfRule>
    <cfRule type="cellIs" dxfId="26" priority="47" operator="greaterThanOrEqual">
      <formula>$D$28</formula>
    </cfRule>
  </conditionalFormatting>
  <conditionalFormatting sqref="L41:L45">
    <cfRule type="cellIs" dxfId="25" priority="42" operator="lessThan">
      <formula>$D$38</formula>
    </cfRule>
    <cfRule type="cellIs" dxfId="24" priority="43" operator="greaterThanOrEqual">
      <formula>$D$38</formula>
    </cfRule>
  </conditionalFormatting>
  <conditionalFormatting sqref="L52:L56">
    <cfRule type="cellIs" dxfId="23" priority="40" operator="lessThan">
      <formula>$D$49</formula>
    </cfRule>
    <cfRule type="cellIs" dxfId="22" priority="41" operator="greaterThanOrEqual">
      <formula>$D$49</formula>
    </cfRule>
  </conditionalFormatting>
  <conditionalFormatting sqref="L63:L67">
    <cfRule type="cellIs" dxfId="21" priority="1" operator="lessThan">
      <formula>$D$60</formula>
    </cfRule>
    <cfRule type="cellIs" dxfId="20" priority="2" operator="greaterThanOrEqual">
      <formula>$D$60</formula>
    </cfRule>
  </conditionalFormatting>
  <conditionalFormatting sqref="L75">
    <cfRule type="cellIs" dxfId="19" priority="15" operator="lessThan">
      <formula>$D$72</formula>
    </cfRule>
    <cfRule type="cellIs" dxfId="18" priority="16" operator="greaterThanOrEqual">
      <formula>$D$72</formula>
    </cfRule>
  </conditionalFormatting>
  <conditionalFormatting sqref="M21">
    <cfRule type="expression" dxfId="17" priority="29">
      <formula>$L$21&lt;$D$18</formula>
    </cfRule>
    <cfRule type="expression" dxfId="16" priority="30">
      <formula>$L$21&gt;=$D$18</formula>
    </cfRule>
  </conditionalFormatting>
  <conditionalFormatting sqref="M31">
    <cfRule type="expression" dxfId="15" priority="31">
      <formula>$L$31&lt;$D$28</formula>
    </cfRule>
    <cfRule type="expression" dxfId="14" priority="32">
      <formula>$L$31&gt;=$D$28</formula>
    </cfRule>
  </conditionalFormatting>
  <conditionalFormatting sqref="M41">
    <cfRule type="expression" dxfId="13" priority="27">
      <formula>$L$41&lt;$D$38</formula>
    </cfRule>
    <cfRule type="expression" dxfId="12" priority="28">
      <formula>$L$41&gt;=$D$38</formula>
    </cfRule>
  </conditionalFormatting>
  <conditionalFormatting sqref="M52">
    <cfRule type="expression" dxfId="11" priority="20">
      <formula>$L$52&lt;$D$49</formula>
    </cfRule>
  </conditionalFormatting>
  <conditionalFormatting sqref="M63">
    <cfRule type="expression" dxfId="10" priority="6">
      <formula>$L$63&lt;$D$60</formula>
    </cfRule>
  </conditionalFormatting>
  <conditionalFormatting sqref="M75">
    <cfRule type="expression" dxfId="9" priority="14">
      <formula>$L$52&lt;$D$49</formula>
    </cfRule>
  </conditionalFormatting>
  <conditionalFormatting sqref="M82">
    <cfRule type="cellIs" dxfId="8" priority="38" operator="greaterThan">
      <formula>0</formula>
    </cfRule>
    <cfRule type="cellIs" dxfId="7" priority="39" operator="lessThanOrEqual">
      <formula>0</formula>
    </cfRule>
  </conditionalFormatting>
  <conditionalFormatting sqref="M52:N56">
    <cfRule type="expression" dxfId="6" priority="19">
      <formula>$L$52&gt;=$D$49</formula>
    </cfRule>
  </conditionalFormatting>
  <conditionalFormatting sqref="M63:N67">
    <cfRule type="expression" dxfId="5" priority="5">
      <formula>$L$63&gt;=$D$60</formula>
    </cfRule>
  </conditionalFormatting>
  <conditionalFormatting sqref="M75:N79">
    <cfRule type="expression" dxfId="4" priority="13">
      <formula>$L$52&gt;=$D$49</formula>
    </cfRule>
  </conditionalFormatting>
  <conditionalFormatting sqref="N82:N83">
    <cfRule type="expression" dxfId="3" priority="109">
      <formula>$M$82&gt;0</formula>
    </cfRule>
    <cfRule type="expression" dxfId="2" priority="110">
      <formula>$M$82&lt;=0</formula>
    </cfRule>
  </conditionalFormatting>
  <conditionalFormatting sqref="AF20:AF24">
    <cfRule type="cellIs" dxfId="1" priority="48" operator="lessThan">
      <formula>#REF!</formula>
    </cfRule>
    <cfRule type="cellIs" dxfId="0" priority="49" operator="greaterThanOrEqual">
      <formula>#REF!</formula>
    </cfRule>
  </conditionalFormatting>
  <pageMargins left="0.7" right="0.7" top="0.75" bottom="0.75" header="0.3" footer="0.3"/>
  <pageSetup paperSize="9" orientation="portrait" r:id="rId1"/>
  <customProperties>
    <customPr name="EpmWorksheetKeyString_GUID" r:id="rId2"/>
  </customProperties>
  <ignoredErrors>
    <ignoredError sqref="K31 I41" unlockedFormula="1"/>
    <ignoredError sqref="M52 M41 M31 M21" evalError="1"/>
  </ignoredErrors>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79E1A8993401B4AA1833C2B2F8C97AC" ma:contentTypeVersion="12" ma:contentTypeDescription="Crear nuevo documento." ma:contentTypeScope="" ma:versionID="cbb5e7de60ac8174790f7bb93960ed3b">
  <xsd:schema xmlns:xsd="http://www.w3.org/2001/XMLSchema" xmlns:xs="http://www.w3.org/2001/XMLSchema" xmlns:p="http://schemas.microsoft.com/office/2006/metadata/properties" xmlns:ns2="91642fe2-a312-4b6c-8e22-ce7e39cabffe" xmlns:ns3="3c1b05f4-4bf9-4995-a7e2-f1da3b7f368a" targetNamespace="http://schemas.microsoft.com/office/2006/metadata/properties" ma:root="true" ma:fieldsID="b076e6b265d8ed16918b0b4d1328ce4f" ns2:_="" ns3:_="">
    <xsd:import namespace="91642fe2-a312-4b6c-8e22-ce7e39cabffe"/>
    <xsd:import namespace="3c1b05f4-4bf9-4995-a7e2-f1da3b7f36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642fe2-a312-4b6c-8e22-ce7e39cabf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44cd2a49-b5a8-412e-98fe-e75ac3d8a64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c1b05f4-4bf9-4995-a7e2-f1da3b7f368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3124ada-6c9a-422f-80be-b0ad9bf51736}" ma:internalName="TaxCatchAll" ma:showField="CatchAllData" ma:web="3c1b05f4-4bf9-4995-a7e2-f1da3b7f36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1642fe2-a312-4b6c-8e22-ce7e39cabffe">
      <Terms xmlns="http://schemas.microsoft.com/office/infopath/2007/PartnerControls"/>
    </lcf76f155ced4ddcb4097134ff3c332f>
    <TaxCatchAll xmlns="3c1b05f4-4bf9-4995-a7e2-f1da3b7f36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3EE4CBB-0B94-488C-9D16-186CB34FC1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642fe2-a312-4b6c-8e22-ce7e39cabffe"/>
    <ds:schemaRef ds:uri="3c1b05f4-4bf9-4995-a7e2-f1da3b7f36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837C5F-8400-4B1C-B8D9-6EABB80C5572}">
  <ds:schemaRefs>
    <ds:schemaRef ds:uri="http://schemas.microsoft.com/office/2006/documentManagement/types"/>
    <ds:schemaRef ds:uri="91642fe2-a312-4b6c-8e22-ce7e39cabffe"/>
    <ds:schemaRef ds:uri="3c1b05f4-4bf9-4995-a7e2-f1da3b7f368a"/>
    <ds:schemaRef ds:uri="http://schemas.openxmlformats.org/package/2006/metadata/core-properties"/>
    <ds:schemaRef ds:uri="http://purl.org/dc/dcmitype/"/>
    <ds:schemaRef ds:uri="http://purl.org/dc/elements/1.1/"/>
    <ds:schemaRef ds:uri="http://purl.org/dc/terms/"/>
    <ds:schemaRef ds:uri="http://www.w3.org/XML/1998/namespace"/>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A4B090EE-E8E4-40D7-BBA2-07AB3D62AB77}">
  <ds:schemaRefs>
    <ds:schemaRef ds:uri="http://schemas.microsoft.com/sharepoint/v3/contenttype/forms"/>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López</dc:creator>
  <cp:keywords/>
  <dc:description/>
  <cp:lastModifiedBy>Beatriz Sánchez</cp:lastModifiedBy>
  <cp:revision/>
  <dcterms:created xsi:type="dcterms:W3CDTF">2019-03-07T18:54:23Z</dcterms:created>
  <dcterms:modified xsi:type="dcterms:W3CDTF">2024-07-22T10:56:58Z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0x010100A79E1A8993401B4AA1833C2B2F8C97AC</vt:lpwstr>
  </property>
  <property fmtid="{D5CDD505-2E9C-101B-9397-08002B2CF9AE}" pid="3" name="MediaServiceImageTags">
    <vt:lpwstr/>
  </property>
  <property fmtid="{D5CDD505-2E9C-101B-9397-08002B2CF9AE}" pid="4" name="Order">
    <vt:r8>121000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