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02 Servicio alquiler elementos florales\3 Pliego y calendario\"/>
    </mc:Choice>
  </mc:AlternateContent>
  <xr:revisionPtr revIDLastSave="0" documentId="13_ncr:1_{E8A1F3C8-5E13-409C-AABE-2C0927010337}" xr6:coauthVersionLast="47" xr6:coauthVersionMax="47" xr10:uidLastSave="{00000000-0000-0000-0000-000000000000}"/>
  <bookViews>
    <workbookView xWindow="-118" yWindow="-118" windowWidth="45269" windowHeight="18380" xr2:uid="{19A315C0-0C1A-47EF-B407-75CBC8E1DA5D}"/>
  </bookViews>
  <sheets>
    <sheet name="Hoja1" sheetId="1" r:id="rId1"/>
  </sheets>
  <definedNames>
    <definedName name="_xlnm._FilterDatabase" localSheetId="0" hidden="1">Hoja1!$A$3:$K$3</definedName>
    <definedName name="_xlnm.Print_Area" localSheetId="0">Hoja1!$A$1:$M$91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1" i="1" l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63" i="1"/>
  <c r="M61" i="1"/>
  <c r="M60" i="1"/>
  <c r="M58" i="1"/>
  <c r="M57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6" i="1"/>
  <c r="K86" i="1"/>
  <c r="M78" i="1" l="1"/>
  <c r="M88" i="1" s="1"/>
  <c r="I81" i="1"/>
  <c r="K81" i="1" s="1"/>
  <c r="I76" i="1"/>
  <c r="K76" i="1" s="1"/>
  <c r="I75" i="1"/>
  <c r="K75" i="1" s="1"/>
  <c r="I74" i="1"/>
  <c r="K74" i="1" s="1"/>
  <c r="I73" i="1"/>
  <c r="K73" i="1" s="1"/>
  <c r="I72" i="1"/>
  <c r="K72" i="1" s="1"/>
  <c r="I71" i="1"/>
  <c r="K71" i="1" s="1"/>
  <c r="I70" i="1"/>
  <c r="K70" i="1" s="1"/>
  <c r="I69" i="1"/>
  <c r="K69" i="1" s="1"/>
  <c r="I68" i="1"/>
  <c r="K68" i="1" s="1"/>
  <c r="I67" i="1"/>
  <c r="K67" i="1" s="1"/>
  <c r="I66" i="1"/>
  <c r="K66" i="1" s="1"/>
  <c r="I65" i="1"/>
  <c r="K65" i="1" s="1"/>
  <c r="I64" i="1"/>
  <c r="K64" i="1" s="1"/>
  <c r="I63" i="1"/>
  <c r="K63" i="1" s="1"/>
  <c r="I61" i="1"/>
  <c r="K61" i="1" s="1"/>
  <c r="I60" i="1"/>
  <c r="K60" i="1" s="1"/>
  <c r="I58" i="1"/>
  <c r="K58" i="1" s="1"/>
  <c r="I57" i="1"/>
  <c r="K57" i="1" s="1"/>
  <c r="I55" i="1"/>
  <c r="K55" i="1" s="1"/>
  <c r="I54" i="1"/>
  <c r="K54" i="1" s="1"/>
  <c r="I53" i="1"/>
  <c r="K53" i="1" s="1"/>
  <c r="I52" i="1"/>
  <c r="K52" i="1" s="1"/>
  <c r="I51" i="1"/>
  <c r="K51" i="1" s="1"/>
  <c r="I50" i="1"/>
  <c r="K50" i="1" s="1"/>
  <c r="I49" i="1"/>
  <c r="K49" i="1" s="1"/>
  <c r="I48" i="1"/>
  <c r="K48" i="1" s="1"/>
  <c r="I47" i="1"/>
  <c r="K47" i="1" s="1"/>
  <c r="I46" i="1"/>
  <c r="K46" i="1" s="1"/>
  <c r="I45" i="1"/>
  <c r="K45" i="1" s="1"/>
  <c r="I44" i="1"/>
  <c r="K44" i="1" s="1"/>
  <c r="I43" i="1"/>
  <c r="K43" i="1" s="1"/>
  <c r="I42" i="1"/>
  <c r="K42" i="1" s="1"/>
  <c r="I41" i="1"/>
  <c r="K41" i="1" s="1"/>
  <c r="I40" i="1"/>
  <c r="K40" i="1" s="1"/>
  <c r="I39" i="1"/>
  <c r="K39" i="1" s="1"/>
  <c r="I38" i="1"/>
  <c r="K38" i="1" s="1"/>
  <c r="I37" i="1"/>
  <c r="K37" i="1" s="1"/>
  <c r="I36" i="1"/>
  <c r="K36" i="1" s="1"/>
  <c r="I35" i="1"/>
  <c r="K35" i="1" s="1"/>
  <c r="I34" i="1"/>
  <c r="K34" i="1" s="1"/>
  <c r="I33" i="1"/>
  <c r="K33" i="1" s="1"/>
  <c r="I32" i="1"/>
  <c r="K32" i="1" s="1"/>
  <c r="I31" i="1"/>
  <c r="K31" i="1" s="1"/>
  <c r="I30" i="1"/>
  <c r="K30" i="1" s="1"/>
  <c r="I29" i="1"/>
  <c r="K29" i="1" s="1"/>
  <c r="I28" i="1"/>
  <c r="K28" i="1" s="1"/>
  <c r="I27" i="1"/>
  <c r="K27" i="1" s="1"/>
  <c r="I26" i="1"/>
  <c r="K26" i="1" s="1"/>
  <c r="I25" i="1"/>
  <c r="K25" i="1" s="1"/>
  <c r="I24" i="1"/>
  <c r="K24" i="1" s="1"/>
  <c r="I23" i="1"/>
  <c r="K23" i="1" s="1"/>
  <c r="I22" i="1"/>
  <c r="K22" i="1" s="1"/>
  <c r="I21" i="1"/>
  <c r="K21" i="1" s="1"/>
  <c r="I20" i="1"/>
  <c r="K20" i="1" s="1"/>
  <c r="I19" i="1"/>
  <c r="K19" i="1" s="1"/>
  <c r="I18" i="1"/>
  <c r="K18" i="1" s="1"/>
  <c r="I17" i="1"/>
  <c r="K17" i="1" s="1"/>
  <c r="I16" i="1"/>
  <c r="K16" i="1" s="1"/>
  <c r="I15" i="1"/>
  <c r="K15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K78" i="1" l="1"/>
  <c r="K83" i="1" s="1"/>
  <c r="K88" i="1" s="1"/>
</calcChain>
</file>

<file path=xl/sharedStrings.xml><?xml version="1.0" encoding="utf-8"?>
<sst xmlns="http://schemas.openxmlformats.org/spreadsheetml/2006/main" count="445" uniqueCount="181">
  <si>
    <t>REFERENCIA</t>
  </si>
  <si>
    <t>TIPOLOGÍA MACETA</t>
  </si>
  <si>
    <t>VARIEDAD PLANTA</t>
  </si>
  <si>
    <t>ALTURA TOTAL APROX
(MACETA + PLANTA)</t>
  </si>
  <si>
    <t>80-100CM</t>
  </si>
  <si>
    <t>120CM</t>
  </si>
  <si>
    <t>150CM</t>
  </si>
  <si>
    <t xml:space="preserve">CÓNICA ALTA 40X70CM </t>
  </si>
  <si>
    <t>180-200CM</t>
  </si>
  <si>
    <t>CÓNICA DE 91X97CM</t>
  </si>
  <si>
    <t>120-150CM</t>
  </si>
  <si>
    <t>250CM</t>
  </si>
  <si>
    <t>M2. JARDÍN VERTICAL NATURAL "BÁSICO"</t>
  </si>
  <si>
    <t>100X100CM</t>
  </si>
  <si>
    <t>M2. JARDÍN VERTICAL NATURAL "PREMIUM"</t>
  </si>
  <si>
    <t>RELLENO DE JARDINERA CARPINTERÍA</t>
  </si>
  <si>
    <t>60CM</t>
  </si>
  <si>
    <t>ARREGLOS FLORALES</t>
  </si>
  <si>
    <t>TRANSPARENTE</t>
  </si>
  <si>
    <t>Según temporada: margarita, anastasia, hypericum, lisiantum, limonium, eucalipto, astromelia, lilium y verde de cobertura (hojas eucalipto, magnolio, aspidistra, mostera). Disponible en varios colores.</t>
  </si>
  <si>
    <t>ARREGLO FLORAL CON JARRÓN CRISTAL CÓNICO  70CM "PREMIUM"</t>
  </si>
  <si>
    <t>ARREGLO FLORAL CON JARRÓN CRISTAL CÓNICO 70CM "BÁSICO"</t>
  </si>
  <si>
    <t>Según temporada: calas, rosas, delphinium, sterlitzia, gladiolos, orquídeas, hortensias y verde de cobertura (hojas de eucalipto, aspidistra, mostera).                                              Disponible en varios colores.</t>
  </si>
  <si>
    <t>BLANCO</t>
  </si>
  <si>
    <t>NEGRO</t>
  </si>
  <si>
    <t>HELECHO</t>
  </si>
  <si>
    <t>SPATHIPHYLLUM</t>
  </si>
  <si>
    <t>SANSEVIERIA LAURENTII</t>
  </si>
  <si>
    <t>ALOE VERA</t>
  </si>
  <si>
    <t>VENTA</t>
  </si>
  <si>
    <t>CUBO 50X50CM</t>
  </si>
  <si>
    <t>ALQUILER</t>
  </si>
  <si>
    <t>KENTYA/ARECA Y HELECHOS EN LA BASE</t>
  </si>
  <si>
    <t>180CM</t>
  </si>
  <si>
    <t>CUBO O REDONDO 30X30CM</t>
  </si>
  <si>
    <t>KENTYA/ARECA CON HELECHOS/STHIPHYLLUM EN LA BASE</t>
  </si>
  <si>
    <t>FICUS LYRATA</t>
  </si>
  <si>
    <t>170CM</t>
  </si>
  <si>
    <t>CÓNICA 60X60CM</t>
  </si>
  <si>
    <t xml:space="preserve">STERLITZIA </t>
  </si>
  <si>
    <t>CÓNICA 50X50CM</t>
  </si>
  <si>
    <t>CÍTRICO: NARANJO/LIMONERO (SEGÚN DISPONIBILIDAD)</t>
  </si>
  <si>
    <t>BAMBÚ</t>
  </si>
  <si>
    <t>BOJ BOLA</t>
  </si>
  <si>
    <t>PHOENIX ROBELLINI</t>
  </si>
  <si>
    <t>CUBO 40X40CM</t>
  </si>
  <si>
    <t>OLIVO COPA PEQUEÑA</t>
  </si>
  <si>
    <t>OLIVO COPA MEDIA</t>
  </si>
  <si>
    <t>200CM</t>
  </si>
  <si>
    <t>PROBETA 40CM "BÁSICO"</t>
  </si>
  <si>
    <t>40CM</t>
  </si>
  <si>
    <t>PROBETA 40CM "PREMIUM"</t>
  </si>
  <si>
    <t>20CM</t>
  </si>
  <si>
    <t>30CM</t>
  </si>
  <si>
    <t>CUADRADO 10X10CM "BÁSICO"</t>
  </si>
  <si>
    <t>CUADRADO 10X10CM "PREMIUM"</t>
  </si>
  <si>
    <t>CUADRADO 14X14CM "BÁSICO"</t>
  </si>
  <si>
    <t>CUADRADO 14X14CM "PREMIUM"</t>
  </si>
  <si>
    <t>CENTRO MESA ALARGADO 60CM "BÁSICO"</t>
  </si>
  <si>
    <t>CENTRO MESA ALARGADO 60CM "PREMIUM"</t>
  </si>
  <si>
    <t>TARRINA</t>
  </si>
  <si>
    <t>15CM</t>
  </si>
  <si>
    <t>ORQUÍDEA (Disponible varios colores)</t>
  </si>
  <si>
    <t>PL1</t>
  </si>
  <si>
    <t>PL2</t>
  </si>
  <si>
    <t>PL3</t>
  </si>
  <si>
    <t>PL4</t>
  </si>
  <si>
    <t>PL5</t>
  </si>
  <si>
    <t>PL6</t>
  </si>
  <si>
    <t>PL7</t>
  </si>
  <si>
    <t>PL8</t>
  </si>
  <si>
    <t>PL9</t>
  </si>
  <si>
    <t>PL10</t>
  </si>
  <si>
    <t>PL11</t>
  </si>
  <si>
    <t>PL12</t>
  </si>
  <si>
    <t>PL13</t>
  </si>
  <si>
    <t>PL14</t>
  </si>
  <si>
    <t>PL15</t>
  </si>
  <si>
    <t>PL16</t>
  </si>
  <si>
    <t>PL17</t>
  </si>
  <si>
    <t>PL18</t>
  </si>
  <si>
    <t>PL19</t>
  </si>
  <si>
    <t>PL20</t>
  </si>
  <si>
    <t>PL21</t>
  </si>
  <si>
    <t>PL22</t>
  </si>
  <si>
    <t>PL23</t>
  </si>
  <si>
    <t>PL24</t>
  </si>
  <si>
    <t>PL25</t>
  </si>
  <si>
    <t>PL26</t>
  </si>
  <si>
    <t>PL27</t>
  </si>
  <si>
    <t>PL28</t>
  </si>
  <si>
    <t>PL29</t>
  </si>
  <si>
    <t>PL30</t>
  </si>
  <si>
    <t>PL31</t>
  </si>
  <si>
    <t>PL32</t>
  </si>
  <si>
    <t>PL33</t>
  </si>
  <si>
    <t>PL34</t>
  </si>
  <si>
    <t>PL35</t>
  </si>
  <si>
    <t>PL36</t>
  </si>
  <si>
    <t>PL37</t>
  </si>
  <si>
    <t>PL38</t>
  </si>
  <si>
    <t>PL39</t>
  </si>
  <si>
    <t>PL40</t>
  </si>
  <si>
    <t>PL41</t>
  </si>
  <si>
    <t>PL42</t>
  </si>
  <si>
    <t>PL43</t>
  </si>
  <si>
    <t>PL44</t>
  </si>
  <si>
    <t>PL45</t>
  </si>
  <si>
    <t>PL46</t>
  </si>
  <si>
    <t>PL47</t>
  </si>
  <si>
    <t>PL48</t>
  </si>
  <si>
    <t>PL49</t>
  </si>
  <si>
    <t>PL50</t>
  </si>
  <si>
    <t>JV1</t>
  </si>
  <si>
    <t>JV2</t>
  </si>
  <si>
    <t>ML1</t>
  </si>
  <si>
    <t>ML2</t>
  </si>
  <si>
    <t>FL01</t>
  </si>
  <si>
    <t>FL02</t>
  </si>
  <si>
    <t>FL03</t>
  </si>
  <si>
    <t>FL04</t>
  </si>
  <si>
    <t>FL05</t>
  </si>
  <si>
    <t>FL06</t>
  </si>
  <si>
    <t>FL07</t>
  </si>
  <si>
    <t>FL08</t>
  </si>
  <si>
    <t>FL09</t>
  </si>
  <si>
    <t>FL10</t>
  </si>
  <si>
    <t>FL11</t>
  </si>
  <si>
    <t>FL12</t>
  </si>
  <si>
    <t>BARRO 
TERRACOTA</t>
  </si>
  <si>
    <t>KENTYA/ARECA CORTEZA DE PINO EN LA BASE</t>
  </si>
  <si>
    <t>M.L. RELLENO JARDINERA CARPINTERÍA                  (ANCHO 30-35CM)</t>
  </si>
  <si>
    <t>CUBREMACETAS 18x18CM</t>
  </si>
  <si>
    <t>KENTYA/ARECA CON HELECHOS/SPATHIPHYLLUM EN LA BASE</t>
  </si>
  <si>
    <t>JARRÓN CRISTAL MOSTRADOR "BÁSICO"</t>
  </si>
  <si>
    <t>JARRÓN CRISTAL MOSTRADOR "PREMIUM"</t>
  </si>
  <si>
    <t>FL13</t>
  </si>
  <si>
    <t>FL14</t>
  </si>
  <si>
    <t>50CM</t>
  </si>
  <si>
    <t>MANTENIMIENTO</t>
  </si>
  <si>
    <t>MTTO</t>
  </si>
  <si>
    <t>CUADRADO CRISTAL 15X15CM O CUBRE COLORES VARIADOS</t>
  </si>
  <si>
    <t>ESTIMACIÓN UNIDADES 
(AÑO 1)</t>
  </si>
  <si>
    <t>ESTIMACIÓN UNIDADES 
(AÑO 2)</t>
  </si>
  <si>
    <t>CÓNICA DE 56CM Ø X 60CM H</t>
  </si>
  <si>
    <t>REDONDO CRISTAL 30CM Ø</t>
  </si>
  <si>
    <t>M.L. RELLENO JARDINERA CARPINTERÍA 
(ANCHO 20-30CM)</t>
  </si>
  <si>
    <t>REGIMEN 
ALQUILER /
VENTA</t>
  </si>
  <si>
    <t>IMPORTE 
 MÁXIMO</t>
  </si>
  <si>
    <t>AÑO 1</t>
  </si>
  <si>
    <t>AÑO 2</t>
  </si>
  <si>
    <t>TOTAL 
MESES</t>
  </si>
  <si>
    <t>MACETAS Y PLANTAS</t>
  </si>
  <si>
    <t>COLOR
 MACETA</t>
  </si>
  <si>
    <t xml:space="preserve"> JARDINES VERTICALES</t>
  </si>
  <si>
    <t>Según temporada: Ruscus , thuya, lentisco, musgo o similar</t>
  </si>
  <si>
    <t>Según temporada: Thuya , magnolio, eucalipto, mostera , camelia, aralia, robellini</t>
  </si>
  <si>
    <t>Según temporada: Helecho, Spaty, Singonium, chamaerodea o similar</t>
  </si>
  <si>
    <t>Según temporada: Areca / Ficus</t>
  </si>
  <si>
    <t>PDP</t>
  </si>
  <si>
    <t xml:space="preserve">PROYECTOS DE DECORACIÓN </t>
  </si>
  <si>
    <t>TOTAL GENERAL LICITABLE</t>
  </si>
  <si>
    <t>ANEXO IX B DETALLE DE PRECIOS UNITARIOS OFERTADOS</t>
  </si>
  <si>
    <t>PRECIO UNITARIO MÁXIMO IVA EXCLUIDO</t>
  </si>
  <si>
    <t>TOTAL UNIDADES (2 AÑOS) (A)</t>
  </si>
  <si>
    <t>PRECIO UNITARIO OFERTADO IVA EXCLUIDO (B)</t>
  </si>
  <si>
    <t>TOTAL MÁXIMO CATÁLOGO BÁSICO DE PRODUCTOS</t>
  </si>
  <si>
    <t>TOTAL OFERTADO</t>
  </si>
  <si>
    <t>TOTAL PRESUPUESTO BASE DE LICITACIÓN</t>
  </si>
  <si>
    <t>TOTAL OFERTADO (indicar esta cantidad en el anexo IX A)</t>
  </si>
  <si>
    <t>Mantenimiento 25 Uds. arboles existentes (magnolio/olivo). Incluye:  Riego, Poda formación, Fertilizantes / abonado, Tratamiento fitosanitarios y cualquier otro coste necesario para la prestación del servicio.</t>
  </si>
  <si>
    <t>AÑO 1 (meses)</t>
  </si>
  <si>
    <t>AÑO 2 (meses)</t>
  </si>
  <si>
    <t>PRECIO MENSUAL MÁXIMO IVA EXCLUIDO</t>
  </si>
  <si>
    <t>TOTAL IVA EXCLUIDO</t>
  </si>
  <si>
    <r>
      <t>PROYECTOS DE DECORACIÓN PERSONALIZADOS</t>
    </r>
    <r>
      <rPr>
        <b/>
        <sz val="10"/>
        <color theme="1"/>
        <rFont val="Barlow"/>
      </rPr>
      <t xml:space="preserve"> (NO LICITABLE)</t>
    </r>
    <r>
      <rPr>
        <sz val="10"/>
        <color theme="1"/>
        <rFont val="Barlow"/>
      </rPr>
      <t>, el importe de esta partida no debe modificarse</t>
    </r>
  </si>
  <si>
    <t>(*) Los licitadores únicamente deben cumplimentar las celdas en fondo azul para obtener el importe total de su oferta</t>
  </si>
  <si>
    <t>Firma del Represtante legal</t>
  </si>
  <si>
    <t>IMPORTE TOTAL MÁXIMO</t>
  </si>
  <si>
    <t>IMPORTE TOTAL OFERTADO (A) X (B)</t>
  </si>
  <si>
    <t>PRECIO UNITARIO MES OFERTADO IVA EXCLUIDO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</si>
</sst>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_ ;[Red]\-#,##0.00\ "/>
  </numFmts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Barlow"/>
    </font>
    <font>
      <sz val="10"/>
      <color theme="1"/>
      <name val="Barlow"/>
    </font>
    <font>
      <b/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6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0" xfId="0" applyFont="1" applyFill="1" applyBorder="1" applyAlignment="1">
      <alignment vertical="center"/>
    </xf>
    <xf numFmtId="6" fontId="2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0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6" fontId="2" fillId="3" borderId="4" xfId="0" applyNumberFormat="1" applyFont="1" applyFill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6" fontId="3" fillId="0" borderId="9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5" borderId="0" xfId="0" applyFont="1" applyFill="1"/>
    <xf numFmtId="6" fontId="2" fillId="6" borderId="4" xfId="0" applyNumberFormat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6" borderId="17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1"/>
    </xf>
    <xf numFmtId="0" fontId="3" fillId="0" borderId="12" xfId="0" applyFont="1" applyBorder="1" applyAlignment="1">
      <alignment horizontal="left" vertical="center" wrapText="1" indent="2"/>
    </xf>
    <xf numFmtId="0" fontId="3" fillId="0" borderId="13" xfId="0" applyFont="1" applyBorder="1" applyAlignment="1">
      <alignment horizontal="left" vertical="center" wrapText="1" indent="2"/>
    </xf>
    <xf numFmtId="0" fontId="2" fillId="3" borderId="11" xfId="0" applyFont="1" applyFill="1" applyBorder="1" applyAlignment="1">
      <alignment horizontal="left" vertical="center" indent="1"/>
    </xf>
    <xf numFmtId="0" fontId="2" fillId="3" borderId="12" xfId="0" applyFont="1" applyFill="1" applyBorder="1" applyAlignment="1">
      <alignment horizontal="left" vertical="center" indent="1"/>
    </xf>
    <xf numFmtId="0" fontId="2" fillId="3" borderId="13" xfId="0" applyFont="1" applyFill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wrapText="1" indent="2"/>
    </xf>
    <xf numFmtId="0" fontId="3" fillId="0" borderId="16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064E8-581D-43FD-B674-E69763196678}">
  <dimension ref="A1:M91"/>
  <sheetViews>
    <sheetView tabSelected="1" view="pageBreakPreview" zoomScale="115" zoomScaleNormal="100" zoomScaleSheetLayoutView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55" sqref="L6:L55"/>
    </sheetView>
  </sheetViews>
  <sheetFormatPr baseColWidth="10" defaultColWidth="10.88671875" defaultRowHeight="15.75" x14ac:dyDescent="0.35"/>
  <cols>
    <col min="1" max="1" width="13.77734375" style="18" customWidth="1"/>
    <col min="2" max="2" width="23.77734375" style="17" customWidth="1"/>
    <col min="3" max="3" width="14.109375" style="17" bestFit="1" customWidth="1"/>
    <col min="4" max="4" width="30.6640625" style="17" customWidth="1"/>
    <col min="5" max="5" width="18" style="17" customWidth="1"/>
    <col min="6" max="6" width="14.77734375" style="17" customWidth="1"/>
    <col min="7" max="8" width="10.77734375" style="17" bestFit="1" customWidth="1"/>
    <col min="9" max="9" width="11.88671875" style="19" customWidth="1"/>
    <col min="10" max="10" width="14" style="17" customWidth="1"/>
    <col min="11" max="11" width="12.21875" style="17" customWidth="1"/>
    <col min="12" max="12" width="17.33203125" style="17" customWidth="1"/>
    <col min="13" max="13" width="15.33203125" style="17" customWidth="1"/>
    <col min="14" max="16384" width="10.88671875" style="17"/>
  </cols>
  <sheetData>
    <row r="1" spans="1:13" ht="26.55" customHeight="1" x14ac:dyDescent="0.35">
      <c r="A1" s="52" t="s">
        <v>162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6.399999999999999" thickBot="1" x14ac:dyDescent="0.4"/>
    <row r="3" spans="1:13" ht="45" customHeight="1" thickBot="1" x14ac:dyDescent="0.4">
      <c r="A3" s="27" t="s">
        <v>0</v>
      </c>
      <c r="B3" s="28" t="s">
        <v>1</v>
      </c>
      <c r="C3" s="29" t="s">
        <v>153</v>
      </c>
      <c r="D3" s="28" t="s">
        <v>2</v>
      </c>
      <c r="E3" s="29" t="s">
        <v>3</v>
      </c>
      <c r="F3" s="30" t="s">
        <v>147</v>
      </c>
      <c r="G3" s="30" t="s">
        <v>142</v>
      </c>
      <c r="H3" s="30" t="s">
        <v>143</v>
      </c>
      <c r="I3" s="30" t="s">
        <v>164</v>
      </c>
      <c r="J3" s="31" t="s">
        <v>163</v>
      </c>
      <c r="K3" s="32" t="s">
        <v>178</v>
      </c>
      <c r="L3" s="31" t="s">
        <v>165</v>
      </c>
      <c r="M3" s="32" t="s">
        <v>179</v>
      </c>
    </row>
    <row r="4" spans="1:13" ht="16.399999999999999" thickBot="1" x14ac:dyDescent="0.4"/>
    <row r="5" spans="1:13" ht="16.399999999999999" thickBot="1" x14ac:dyDescent="0.4">
      <c r="A5" s="24" t="s">
        <v>152</v>
      </c>
      <c r="B5" s="22"/>
      <c r="C5" s="16"/>
      <c r="D5" s="16"/>
      <c r="E5" s="16"/>
      <c r="F5" s="16"/>
      <c r="G5" s="16"/>
      <c r="H5" s="16"/>
      <c r="I5" s="16"/>
      <c r="J5" s="16"/>
      <c r="K5" s="26"/>
    </row>
    <row r="6" spans="1:13" ht="25.55" customHeight="1" x14ac:dyDescent="0.35">
      <c r="A6" s="1" t="s">
        <v>63</v>
      </c>
      <c r="B6" s="2" t="s">
        <v>132</v>
      </c>
      <c r="C6" s="2" t="s">
        <v>23</v>
      </c>
      <c r="D6" s="3" t="s">
        <v>25</v>
      </c>
      <c r="E6" s="4" t="s">
        <v>16</v>
      </c>
      <c r="F6" s="4" t="s">
        <v>29</v>
      </c>
      <c r="G6" s="4">
        <v>60</v>
      </c>
      <c r="H6" s="4">
        <v>60</v>
      </c>
      <c r="I6" s="1">
        <f>SUM(G6:H6)</f>
        <v>120</v>
      </c>
      <c r="J6" s="5">
        <v>45</v>
      </c>
      <c r="K6" s="5">
        <f>+I6*J6</f>
        <v>5400</v>
      </c>
      <c r="L6" s="66"/>
      <c r="M6" s="42">
        <f>L6*I6</f>
        <v>0</v>
      </c>
    </row>
    <row r="7" spans="1:13" ht="25.55" customHeight="1" x14ac:dyDescent="0.35">
      <c r="A7" s="1" t="s">
        <v>64</v>
      </c>
      <c r="B7" s="2" t="s">
        <v>132</v>
      </c>
      <c r="C7" s="2" t="s">
        <v>24</v>
      </c>
      <c r="D7" s="3" t="s">
        <v>25</v>
      </c>
      <c r="E7" s="4" t="s">
        <v>16</v>
      </c>
      <c r="F7" s="4" t="s">
        <v>29</v>
      </c>
      <c r="G7" s="4">
        <v>60</v>
      </c>
      <c r="H7" s="4">
        <v>60</v>
      </c>
      <c r="I7" s="1">
        <f t="shared" ref="I7:I70" si="0">SUM(G7:H7)</f>
        <v>120</v>
      </c>
      <c r="J7" s="5">
        <v>45</v>
      </c>
      <c r="K7" s="5">
        <f t="shared" ref="K7:K70" si="1">+I7*J7</f>
        <v>5400</v>
      </c>
      <c r="L7" s="66"/>
      <c r="M7" s="41">
        <f t="shared" ref="M7:M70" si="2">L7*I7</f>
        <v>0</v>
      </c>
    </row>
    <row r="8" spans="1:13" ht="25.55" customHeight="1" x14ac:dyDescent="0.35">
      <c r="A8" s="1" t="s">
        <v>65</v>
      </c>
      <c r="B8" s="2" t="s">
        <v>132</v>
      </c>
      <c r="C8" s="2" t="s">
        <v>23</v>
      </c>
      <c r="D8" s="3" t="s">
        <v>26</v>
      </c>
      <c r="E8" s="4" t="s">
        <v>16</v>
      </c>
      <c r="F8" s="4" t="s">
        <v>29</v>
      </c>
      <c r="G8" s="4">
        <v>60</v>
      </c>
      <c r="H8" s="4">
        <v>60</v>
      </c>
      <c r="I8" s="1">
        <f t="shared" si="0"/>
        <v>120</v>
      </c>
      <c r="J8" s="5">
        <v>45</v>
      </c>
      <c r="K8" s="5">
        <f t="shared" si="1"/>
        <v>5400</v>
      </c>
      <c r="L8" s="66"/>
      <c r="M8" s="41">
        <f t="shared" si="2"/>
        <v>0</v>
      </c>
    </row>
    <row r="9" spans="1:13" ht="25.55" customHeight="1" x14ac:dyDescent="0.35">
      <c r="A9" s="1" t="s">
        <v>66</v>
      </c>
      <c r="B9" s="2" t="s">
        <v>132</v>
      </c>
      <c r="C9" s="2" t="s">
        <v>24</v>
      </c>
      <c r="D9" s="3" t="s">
        <v>26</v>
      </c>
      <c r="E9" s="4" t="s">
        <v>16</v>
      </c>
      <c r="F9" s="4" t="s">
        <v>29</v>
      </c>
      <c r="G9" s="4">
        <v>60</v>
      </c>
      <c r="H9" s="4">
        <v>60</v>
      </c>
      <c r="I9" s="1">
        <f t="shared" si="0"/>
        <v>120</v>
      </c>
      <c r="J9" s="5">
        <v>45</v>
      </c>
      <c r="K9" s="5">
        <f t="shared" si="1"/>
        <v>5400</v>
      </c>
      <c r="L9" s="66"/>
      <c r="M9" s="41">
        <f t="shared" si="2"/>
        <v>0</v>
      </c>
    </row>
    <row r="10" spans="1:13" ht="25.55" customHeight="1" x14ac:dyDescent="0.35">
      <c r="A10" s="1" t="s">
        <v>67</v>
      </c>
      <c r="B10" s="2" t="s">
        <v>132</v>
      </c>
      <c r="C10" s="2" t="s">
        <v>23</v>
      </c>
      <c r="D10" s="3" t="s">
        <v>27</v>
      </c>
      <c r="E10" s="4" t="s">
        <v>16</v>
      </c>
      <c r="F10" s="4" t="s">
        <v>29</v>
      </c>
      <c r="G10" s="4">
        <v>60</v>
      </c>
      <c r="H10" s="4">
        <v>60</v>
      </c>
      <c r="I10" s="1">
        <f t="shared" si="0"/>
        <v>120</v>
      </c>
      <c r="J10" s="5">
        <v>45</v>
      </c>
      <c r="K10" s="5">
        <f t="shared" si="1"/>
        <v>5400</v>
      </c>
      <c r="L10" s="66"/>
      <c r="M10" s="41">
        <f t="shared" si="2"/>
        <v>0</v>
      </c>
    </row>
    <row r="11" spans="1:13" ht="25.55" customHeight="1" x14ac:dyDescent="0.35">
      <c r="A11" s="1" t="s">
        <v>68</v>
      </c>
      <c r="B11" s="2" t="s">
        <v>132</v>
      </c>
      <c r="C11" s="2" t="s">
        <v>24</v>
      </c>
      <c r="D11" s="3" t="s">
        <v>27</v>
      </c>
      <c r="E11" s="4" t="s">
        <v>16</v>
      </c>
      <c r="F11" s="4" t="s">
        <v>29</v>
      </c>
      <c r="G11" s="4">
        <v>60</v>
      </c>
      <c r="H11" s="4">
        <v>60</v>
      </c>
      <c r="I11" s="1">
        <f t="shared" si="0"/>
        <v>120</v>
      </c>
      <c r="J11" s="5">
        <v>45</v>
      </c>
      <c r="K11" s="5">
        <f t="shared" si="1"/>
        <v>5400</v>
      </c>
      <c r="L11" s="66"/>
      <c r="M11" s="41">
        <f t="shared" si="2"/>
        <v>0</v>
      </c>
    </row>
    <row r="12" spans="1:13" ht="25.55" customHeight="1" x14ac:dyDescent="0.35">
      <c r="A12" s="1" t="s">
        <v>69</v>
      </c>
      <c r="B12" s="2" t="s">
        <v>132</v>
      </c>
      <c r="C12" s="2" t="s">
        <v>23</v>
      </c>
      <c r="D12" s="3" t="s">
        <v>28</v>
      </c>
      <c r="E12" s="4" t="s">
        <v>16</v>
      </c>
      <c r="F12" s="4" t="s">
        <v>29</v>
      </c>
      <c r="G12" s="4">
        <v>60</v>
      </c>
      <c r="H12" s="4">
        <v>60</v>
      </c>
      <c r="I12" s="1">
        <f t="shared" si="0"/>
        <v>120</v>
      </c>
      <c r="J12" s="5">
        <v>45</v>
      </c>
      <c r="K12" s="5">
        <f t="shared" si="1"/>
        <v>5400</v>
      </c>
      <c r="L12" s="66"/>
      <c r="M12" s="41">
        <f t="shared" si="2"/>
        <v>0</v>
      </c>
    </row>
    <row r="13" spans="1:13" ht="25.55" customHeight="1" x14ac:dyDescent="0.35">
      <c r="A13" s="1" t="s">
        <v>70</v>
      </c>
      <c r="B13" s="2" t="s">
        <v>132</v>
      </c>
      <c r="C13" s="2" t="s">
        <v>24</v>
      </c>
      <c r="D13" s="3" t="s">
        <v>28</v>
      </c>
      <c r="E13" s="4" t="s">
        <v>16</v>
      </c>
      <c r="F13" s="4" t="s">
        <v>29</v>
      </c>
      <c r="G13" s="4">
        <v>60</v>
      </c>
      <c r="H13" s="4">
        <v>60</v>
      </c>
      <c r="I13" s="1">
        <f t="shared" si="0"/>
        <v>120</v>
      </c>
      <c r="J13" s="5">
        <v>45</v>
      </c>
      <c r="K13" s="5">
        <f t="shared" si="1"/>
        <v>5400</v>
      </c>
      <c r="L13" s="66"/>
      <c r="M13" s="41">
        <f t="shared" si="2"/>
        <v>0</v>
      </c>
    </row>
    <row r="14" spans="1:13" ht="25.55" customHeight="1" x14ac:dyDescent="0.35">
      <c r="A14" s="1" t="s">
        <v>71</v>
      </c>
      <c r="B14" s="2" t="s">
        <v>30</v>
      </c>
      <c r="C14" s="2" t="s">
        <v>23</v>
      </c>
      <c r="D14" s="3" t="s">
        <v>26</v>
      </c>
      <c r="E14" s="4" t="s">
        <v>4</v>
      </c>
      <c r="F14" s="4" t="s">
        <v>31</v>
      </c>
      <c r="G14" s="4">
        <v>20</v>
      </c>
      <c r="H14" s="4">
        <v>20</v>
      </c>
      <c r="I14" s="1">
        <f t="shared" si="0"/>
        <v>40</v>
      </c>
      <c r="J14" s="5">
        <v>120</v>
      </c>
      <c r="K14" s="5">
        <f t="shared" si="1"/>
        <v>4800</v>
      </c>
      <c r="L14" s="66"/>
      <c r="M14" s="41">
        <f t="shared" si="2"/>
        <v>0</v>
      </c>
    </row>
    <row r="15" spans="1:13" ht="25.55" customHeight="1" x14ac:dyDescent="0.35">
      <c r="A15" s="1" t="s">
        <v>72</v>
      </c>
      <c r="B15" s="2" t="s">
        <v>30</v>
      </c>
      <c r="C15" s="2" t="s">
        <v>24</v>
      </c>
      <c r="D15" s="3" t="s">
        <v>26</v>
      </c>
      <c r="E15" s="4" t="s">
        <v>4</v>
      </c>
      <c r="F15" s="4" t="s">
        <v>31</v>
      </c>
      <c r="G15" s="4">
        <v>20</v>
      </c>
      <c r="H15" s="4">
        <v>20</v>
      </c>
      <c r="I15" s="1">
        <f t="shared" si="0"/>
        <v>40</v>
      </c>
      <c r="J15" s="5">
        <v>120</v>
      </c>
      <c r="K15" s="5">
        <f t="shared" si="1"/>
        <v>4800</v>
      </c>
      <c r="L15" s="66"/>
      <c r="M15" s="41">
        <f t="shared" si="2"/>
        <v>0</v>
      </c>
    </row>
    <row r="16" spans="1:13" ht="25.55" customHeight="1" x14ac:dyDescent="0.35">
      <c r="A16" s="1" t="s">
        <v>73</v>
      </c>
      <c r="B16" s="2" t="s">
        <v>30</v>
      </c>
      <c r="C16" s="2" t="s">
        <v>23</v>
      </c>
      <c r="D16" s="6" t="s">
        <v>27</v>
      </c>
      <c r="E16" s="4" t="s">
        <v>4</v>
      </c>
      <c r="F16" s="4" t="s">
        <v>31</v>
      </c>
      <c r="G16" s="4">
        <v>20</v>
      </c>
      <c r="H16" s="4">
        <v>20</v>
      </c>
      <c r="I16" s="1">
        <f t="shared" si="0"/>
        <v>40</v>
      </c>
      <c r="J16" s="5">
        <v>120</v>
      </c>
      <c r="K16" s="5">
        <f t="shared" si="1"/>
        <v>4800</v>
      </c>
      <c r="L16" s="66"/>
      <c r="M16" s="41">
        <f t="shared" si="2"/>
        <v>0</v>
      </c>
    </row>
    <row r="17" spans="1:13" ht="25.55" customHeight="1" x14ac:dyDescent="0.35">
      <c r="A17" s="1" t="s">
        <v>74</v>
      </c>
      <c r="B17" s="2" t="s">
        <v>30</v>
      </c>
      <c r="C17" s="2" t="s">
        <v>24</v>
      </c>
      <c r="D17" s="6" t="s">
        <v>27</v>
      </c>
      <c r="E17" s="4" t="s">
        <v>4</v>
      </c>
      <c r="F17" s="7" t="s">
        <v>31</v>
      </c>
      <c r="G17" s="4">
        <v>20</v>
      </c>
      <c r="H17" s="4">
        <v>20</v>
      </c>
      <c r="I17" s="1">
        <f t="shared" si="0"/>
        <v>40</v>
      </c>
      <c r="J17" s="5">
        <v>120</v>
      </c>
      <c r="K17" s="5">
        <f t="shared" si="1"/>
        <v>4800</v>
      </c>
      <c r="L17" s="66"/>
      <c r="M17" s="41">
        <f t="shared" si="2"/>
        <v>0</v>
      </c>
    </row>
    <row r="18" spans="1:13" ht="25.55" customHeight="1" x14ac:dyDescent="0.35">
      <c r="A18" s="1" t="s">
        <v>75</v>
      </c>
      <c r="B18" s="2" t="s">
        <v>30</v>
      </c>
      <c r="C18" s="2" t="s">
        <v>23</v>
      </c>
      <c r="D18" s="3" t="s">
        <v>28</v>
      </c>
      <c r="E18" s="4" t="s">
        <v>4</v>
      </c>
      <c r="F18" s="7" t="s">
        <v>31</v>
      </c>
      <c r="G18" s="4">
        <v>20</v>
      </c>
      <c r="H18" s="4">
        <v>20</v>
      </c>
      <c r="I18" s="1">
        <f t="shared" si="0"/>
        <v>40</v>
      </c>
      <c r="J18" s="5">
        <v>120</v>
      </c>
      <c r="K18" s="5">
        <f t="shared" si="1"/>
        <v>4800</v>
      </c>
      <c r="L18" s="66"/>
      <c r="M18" s="41">
        <f t="shared" si="2"/>
        <v>0</v>
      </c>
    </row>
    <row r="19" spans="1:13" ht="25.55" customHeight="1" x14ac:dyDescent="0.35">
      <c r="A19" s="1" t="s">
        <v>76</v>
      </c>
      <c r="B19" s="2" t="s">
        <v>30</v>
      </c>
      <c r="C19" s="2" t="s">
        <v>24</v>
      </c>
      <c r="D19" s="3" t="s">
        <v>28</v>
      </c>
      <c r="E19" s="4" t="s">
        <v>4</v>
      </c>
      <c r="F19" s="4" t="s">
        <v>31</v>
      </c>
      <c r="G19" s="4">
        <v>20</v>
      </c>
      <c r="H19" s="4">
        <v>20</v>
      </c>
      <c r="I19" s="1">
        <f t="shared" si="0"/>
        <v>40</v>
      </c>
      <c r="J19" s="5">
        <v>120</v>
      </c>
      <c r="K19" s="5">
        <f t="shared" si="1"/>
        <v>4800</v>
      </c>
      <c r="L19" s="66"/>
      <c r="M19" s="41">
        <f t="shared" si="2"/>
        <v>0</v>
      </c>
    </row>
    <row r="20" spans="1:13" ht="27" customHeight="1" x14ac:dyDescent="0.35">
      <c r="A20" s="1" t="s">
        <v>77</v>
      </c>
      <c r="B20" s="2" t="s">
        <v>144</v>
      </c>
      <c r="C20" s="2" t="s">
        <v>23</v>
      </c>
      <c r="D20" s="3" t="s">
        <v>26</v>
      </c>
      <c r="E20" s="4" t="s">
        <v>5</v>
      </c>
      <c r="F20" s="4" t="s">
        <v>31</v>
      </c>
      <c r="G20" s="4">
        <v>15</v>
      </c>
      <c r="H20" s="4">
        <v>15</v>
      </c>
      <c r="I20" s="1">
        <f t="shared" si="0"/>
        <v>30</v>
      </c>
      <c r="J20" s="5">
        <v>129</v>
      </c>
      <c r="K20" s="5">
        <f t="shared" si="1"/>
        <v>3870</v>
      </c>
      <c r="L20" s="66"/>
      <c r="M20" s="41">
        <f t="shared" si="2"/>
        <v>0</v>
      </c>
    </row>
    <row r="21" spans="1:13" ht="25.55" customHeight="1" x14ac:dyDescent="0.35">
      <c r="A21" s="8" t="s">
        <v>78</v>
      </c>
      <c r="B21" s="9" t="s">
        <v>144</v>
      </c>
      <c r="C21" s="9" t="s">
        <v>24</v>
      </c>
      <c r="D21" s="6" t="s">
        <v>26</v>
      </c>
      <c r="E21" s="7" t="s">
        <v>5</v>
      </c>
      <c r="F21" s="7" t="s">
        <v>31</v>
      </c>
      <c r="G21" s="7">
        <v>15</v>
      </c>
      <c r="H21" s="7">
        <v>15</v>
      </c>
      <c r="I21" s="1">
        <f t="shared" si="0"/>
        <v>30</v>
      </c>
      <c r="J21" s="10">
        <v>129</v>
      </c>
      <c r="K21" s="5">
        <f t="shared" si="1"/>
        <v>3870</v>
      </c>
      <c r="L21" s="66"/>
      <c r="M21" s="41">
        <f t="shared" si="2"/>
        <v>0</v>
      </c>
    </row>
    <row r="22" spans="1:13" ht="25.55" customHeight="1" x14ac:dyDescent="0.35">
      <c r="A22" s="1" t="s">
        <v>79</v>
      </c>
      <c r="B22" s="2" t="s">
        <v>144</v>
      </c>
      <c r="C22" s="2" t="s">
        <v>23</v>
      </c>
      <c r="D22" s="6" t="s">
        <v>27</v>
      </c>
      <c r="E22" s="4" t="s">
        <v>5</v>
      </c>
      <c r="F22" s="4" t="s">
        <v>31</v>
      </c>
      <c r="G22" s="4">
        <v>15</v>
      </c>
      <c r="H22" s="4">
        <v>15</v>
      </c>
      <c r="I22" s="1">
        <f t="shared" si="0"/>
        <v>30</v>
      </c>
      <c r="J22" s="5">
        <v>129</v>
      </c>
      <c r="K22" s="5">
        <f t="shared" si="1"/>
        <v>3870</v>
      </c>
      <c r="L22" s="66"/>
      <c r="M22" s="41">
        <f t="shared" si="2"/>
        <v>0</v>
      </c>
    </row>
    <row r="23" spans="1:13" ht="25.55" customHeight="1" x14ac:dyDescent="0.35">
      <c r="A23" s="1" t="s">
        <v>80</v>
      </c>
      <c r="B23" s="2" t="s">
        <v>144</v>
      </c>
      <c r="C23" s="2" t="s">
        <v>24</v>
      </c>
      <c r="D23" s="6" t="s">
        <v>27</v>
      </c>
      <c r="E23" s="4" t="s">
        <v>5</v>
      </c>
      <c r="F23" s="4" t="s">
        <v>31</v>
      </c>
      <c r="G23" s="4">
        <v>15</v>
      </c>
      <c r="H23" s="4">
        <v>15</v>
      </c>
      <c r="I23" s="1">
        <f t="shared" si="0"/>
        <v>30</v>
      </c>
      <c r="J23" s="5">
        <v>129</v>
      </c>
      <c r="K23" s="5">
        <f t="shared" si="1"/>
        <v>3870</v>
      </c>
      <c r="L23" s="66"/>
      <c r="M23" s="41">
        <f t="shared" si="2"/>
        <v>0</v>
      </c>
    </row>
    <row r="24" spans="1:13" ht="25.55" customHeight="1" x14ac:dyDescent="0.35">
      <c r="A24" s="1" t="s">
        <v>81</v>
      </c>
      <c r="B24" s="2" t="s">
        <v>144</v>
      </c>
      <c r="C24" s="2" t="s">
        <v>23</v>
      </c>
      <c r="D24" s="3" t="s">
        <v>28</v>
      </c>
      <c r="E24" s="4" t="s">
        <v>5</v>
      </c>
      <c r="F24" s="4" t="s">
        <v>31</v>
      </c>
      <c r="G24" s="4">
        <v>15</v>
      </c>
      <c r="H24" s="4">
        <v>15</v>
      </c>
      <c r="I24" s="1">
        <f t="shared" si="0"/>
        <v>30</v>
      </c>
      <c r="J24" s="5">
        <v>129</v>
      </c>
      <c r="K24" s="5">
        <f t="shared" si="1"/>
        <v>3870</v>
      </c>
      <c r="L24" s="66"/>
      <c r="M24" s="41">
        <f t="shared" si="2"/>
        <v>0</v>
      </c>
    </row>
    <row r="25" spans="1:13" ht="25.55" customHeight="1" x14ac:dyDescent="0.35">
      <c r="A25" s="1" t="s">
        <v>82</v>
      </c>
      <c r="B25" s="2" t="s">
        <v>144</v>
      </c>
      <c r="C25" s="2" t="s">
        <v>24</v>
      </c>
      <c r="D25" s="3" t="s">
        <v>28</v>
      </c>
      <c r="E25" s="4" t="s">
        <v>5</v>
      </c>
      <c r="F25" s="4" t="s">
        <v>31</v>
      </c>
      <c r="G25" s="4">
        <v>15</v>
      </c>
      <c r="H25" s="4">
        <v>15</v>
      </c>
      <c r="I25" s="1">
        <f t="shared" si="0"/>
        <v>30</v>
      </c>
      <c r="J25" s="5">
        <v>129</v>
      </c>
      <c r="K25" s="5">
        <f t="shared" si="1"/>
        <v>3870</v>
      </c>
      <c r="L25" s="66"/>
      <c r="M25" s="41">
        <f t="shared" si="2"/>
        <v>0</v>
      </c>
    </row>
    <row r="26" spans="1:13" ht="33.75" customHeight="1" x14ac:dyDescent="0.35">
      <c r="A26" s="1" t="s">
        <v>83</v>
      </c>
      <c r="B26" s="2" t="s">
        <v>144</v>
      </c>
      <c r="C26" s="2" t="s">
        <v>23</v>
      </c>
      <c r="D26" s="3" t="s">
        <v>32</v>
      </c>
      <c r="E26" s="4" t="s">
        <v>6</v>
      </c>
      <c r="F26" s="4" t="s">
        <v>31</v>
      </c>
      <c r="G26" s="4">
        <v>15</v>
      </c>
      <c r="H26" s="4">
        <v>15</v>
      </c>
      <c r="I26" s="1">
        <f t="shared" si="0"/>
        <v>30</v>
      </c>
      <c r="J26" s="5">
        <v>129</v>
      </c>
      <c r="K26" s="5">
        <f t="shared" si="1"/>
        <v>3870</v>
      </c>
      <c r="L26" s="66"/>
      <c r="M26" s="41">
        <f t="shared" si="2"/>
        <v>0</v>
      </c>
    </row>
    <row r="27" spans="1:13" ht="33.75" customHeight="1" x14ac:dyDescent="0.35">
      <c r="A27" s="1" t="s">
        <v>84</v>
      </c>
      <c r="B27" s="2" t="s">
        <v>144</v>
      </c>
      <c r="C27" s="2" t="s">
        <v>24</v>
      </c>
      <c r="D27" s="3" t="s">
        <v>32</v>
      </c>
      <c r="E27" s="4" t="s">
        <v>6</v>
      </c>
      <c r="F27" s="4" t="s">
        <v>31</v>
      </c>
      <c r="G27" s="4">
        <v>15</v>
      </c>
      <c r="H27" s="4">
        <v>15</v>
      </c>
      <c r="I27" s="1">
        <f t="shared" si="0"/>
        <v>30</v>
      </c>
      <c r="J27" s="5">
        <v>129</v>
      </c>
      <c r="K27" s="5">
        <f t="shared" si="1"/>
        <v>3870</v>
      </c>
      <c r="L27" s="66"/>
      <c r="M27" s="41">
        <f t="shared" si="2"/>
        <v>0</v>
      </c>
    </row>
    <row r="28" spans="1:13" ht="33.75" customHeight="1" x14ac:dyDescent="0.35">
      <c r="A28" s="1" t="s">
        <v>85</v>
      </c>
      <c r="B28" s="2" t="s">
        <v>34</v>
      </c>
      <c r="C28" s="2" t="s">
        <v>23</v>
      </c>
      <c r="D28" s="3" t="s">
        <v>130</v>
      </c>
      <c r="E28" s="4" t="s">
        <v>5</v>
      </c>
      <c r="F28" s="4" t="s">
        <v>31</v>
      </c>
      <c r="G28" s="4">
        <v>20</v>
      </c>
      <c r="H28" s="4">
        <v>20</v>
      </c>
      <c r="I28" s="1">
        <f t="shared" si="0"/>
        <v>40</v>
      </c>
      <c r="J28" s="5">
        <v>90</v>
      </c>
      <c r="K28" s="5">
        <f t="shared" si="1"/>
        <v>3600</v>
      </c>
      <c r="L28" s="66"/>
      <c r="M28" s="41">
        <f t="shared" si="2"/>
        <v>0</v>
      </c>
    </row>
    <row r="29" spans="1:13" ht="33.75" customHeight="1" x14ac:dyDescent="0.35">
      <c r="A29" s="1" t="s">
        <v>86</v>
      </c>
      <c r="B29" s="2" t="s">
        <v>34</v>
      </c>
      <c r="C29" s="2" t="s">
        <v>24</v>
      </c>
      <c r="D29" s="3" t="s">
        <v>130</v>
      </c>
      <c r="E29" s="4" t="s">
        <v>5</v>
      </c>
      <c r="F29" s="4" t="s">
        <v>31</v>
      </c>
      <c r="G29" s="4">
        <v>20</v>
      </c>
      <c r="H29" s="4">
        <v>20</v>
      </c>
      <c r="I29" s="1">
        <f t="shared" si="0"/>
        <v>40</v>
      </c>
      <c r="J29" s="5">
        <v>90</v>
      </c>
      <c r="K29" s="5">
        <f t="shared" si="1"/>
        <v>3600</v>
      </c>
      <c r="L29" s="66"/>
      <c r="M29" s="41">
        <f t="shared" si="2"/>
        <v>0</v>
      </c>
    </row>
    <row r="30" spans="1:13" ht="33.75" customHeight="1" x14ac:dyDescent="0.35">
      <c r="A30" s="1" t="s">
        <v>87</v>
      </c>
      <c r="B30" s="2" t="s">
        <v>30</v>
      </c>
      <c r="C30" s="2" t="s">
        <v>23</v>
      </c>
      <c r="D30" s="3" t="s">
        <v>32</v>
      </c>
      <c r="E30" s="4" t="s">
        <v>33</v>
      </c>
      <c r="F30" s="4" t="s">
        <v>31</v>
      </c>
      <c r="G30" s="4">
        <v>20</v>
      </c>
      <c r="H30" s="4">
        <v>20</v>
      </c>
      <c r="I30" s="1">
        <f t="shared" si="0"/>
        <v>40</v>
      </c>
      <c r="J30" s="5">
        <v>169</v>
      </c>
      <c r="K30" s="5">
        <f t="shared" si="1"/>
        <v>6760</v>
      </c>
      <c r="L30" s="66"/>
      <c r="M30" s="41">
        <f t="shared" si="2"/>
        <v>0</v>
      </c>
    </row>
    <row r="31" spans="1:13" ht="33.75" customHeight="1" x14ac:dyDescent="0.35">
      <c r="A31" s="1" t="s">
        <v>88</v>
      </c>
      <c r="B31" s="2" t="s">
        <v>30</v>
      </c>
      <c r="C31" s="2" t="s">
        <v>24</v>
      </c>
      <c r="D31" s="3" t="s">
        <v>32</v>
      </c>
      <c r="E31" s="4" t="s">
        <v>33</v>
      </c>
      <c r="F31" s="4" t="s">
        <v>31</v>
      </c>
      <c r="G31" s="4">
        <v>20</v>
      </c>
      <c r="H31" s="4">
        <v>20</v>
      </c>
      <c r="I31" s="1">
        <f t="shared" si="0"/>
        <v>40</v>
      </c>
      <c r="J31" s="5">
        <v>169</v>
      </c>
      <c r="K31" s="5">
        <f t="shared" si="1"/>
        <v>6760</v>
      </c>
      <c r="L31" s="66"/>
      <c r="M31" s="41">
        <f t="shared" si="2"/>
        <v>0</v>
      </c>
    </row>
    <row r="32" spans="1:13" ht="36.85" customHeight="1" x14ac:dyDescent="0.35">
      <c r="A32" s="1" t="s">
        <v>89</v>
      </c>
      <c r="B32" s="9" t="s">
        <v>7</v>
      </c>
      <c r="C32" s="9" t="s">
        <v>23</v>
      </c>
      <c r="D32" s="3" t="s">
        <v>32</v>
      </c>
      <c r="E32" s="7" t="s">
        <v>8</v>
      </c>
      <c r="F32" s="4" t="s">
        <v>31</v>
      </c>
      <c r="G32" s="7">
        <v>15</v>
      </c>
      <c r="H32" s="7">
        <v>15</v>
      </c>
      <c r="I32" s="1">
        <f t="shared" si="0"/>
        <v>30</v>
      </c>
      <c r="J32" s="10">
        <v>240</v>
      </c>
      <c r="K32" s="5">
        <f t="shared" si="1"/>
        <v>7200</v>
      </c>
      <c r="L32" s="66"/>
      <c r="M32" s="41">
        <f t="shared" si="2"/>
        <v>0</v>
      </c>
    </row>
    <row r="33" spans="1:13" ht="36.85" customHeight="1" x14ac:dyDescent="0.35">
      <c r="A33" s="1" t="s">
        <v>90</v>
      </c>
      <c r="B33" s="9" t="s">
        <v>7</v>
      </c>
      <c r="C33" s="9" t="s">
        <v>24</v>
      </c>
      <c r="D33" s="3" t="s">
        <v>32</v>
      </c>
      <c r="E33" s="7" t="s">
        <v>8</v>
      </c>
      <c r="F33" s="4" t="s">
        <v>31</v>
      </c>
      <c r="G33" s="7">
        <v>15</v>
      </c>
      <c r="H33" s="7">
        <v>15</v>
      </c>
      <c r="I33" s="1">
        <f t="shared" si="0"/>
        <v>30</v>
      </c>
      <c r="J33" s="10">
        <v>240</v>
      </c>
      <c r="K33" s="5">
        <f t="shared" si="1"/>
        <v>7200</v>
      </c>
      <c r="L33" s="66"/>
      <c r="M33" s="41">
        <f t="shared" si="2"/>
        <v>0</v>
      </c>
    </row>
    <row r="34" spans="1:13" ht="28.5" customHeight="1" x14ac:dyDescent="0.35">
      <c r="A34" s="1" t="s">
        <v>91</v>
      </c>
      <c r="B34" s="9" t="s">
        <v>9</v>
      </c>
      <c r="C34" s="9" t="s">
        <v>23</v>
      </c>
      <c r="D34" s="11" t="s">
        <v>27</v>
      </c>
      <c r="E34" s="7" t="s">
        <v>10</v>
      </c>
      <c r="F34" s="4" t="s">
        <v>31</v>
      </c>
      <c r="G34" s="7">
        <v>4</v>
      </c>
      <c r="H34" s="7">
        <v>4</v>
      </c>
      <c r="I34" s="1">
        <f t="shared" si="0"/>
        <v>8</v>
      </c>
      <c r="J34" s="10">
        <v>520</v>
      </c>
      <c r="K34" s="5">
        <f t="shared" si="1"/>
        <v>4160</v>
      </c>
      <c r="L34" s="66"/>
      <c r="M34" s="41">
        <f t="shared" si="2"/>
        <v>0</v>
      </c>
    </row>
    <row r="35" spans="1:13" ht="28.5" customHeight="1" x14ac:dyDescent="0.35">
      <c r="A35" s="8" t="s">
        <v>92</v>
      </c>
      <c r="B35" s="9" t="s">
        <v>9</v>
      </c>
      <c r="C35" s="9" t="s">
        <v>24</v>
      </c>
      <c r="D35" s="6" t="s">
        <v>27</v>
      </c>
      <c r="E35" s="7" t="s">
        <v>10</v>
      </c>
      <c r="F35" s="7" t="s">
        <v>31</v>
      </c>
      <c r="G35" s="7">
        <v>4</v>
      </c>
      <c r="H35" s="7">
        <v>4</v>
      </c>
      <c r="I35" s="1">
        <f t="shared" si="0"/>
        <v>8</v>
      </c>
      <c r="J35" s="10">
        <v>520</v>
      </c>
      <c r="K35" s="5">
        <f t="shared" si="1"/>
        <v>4160</v>
      </c>
      <c r="L35" s="66"/>
      <c r="M35" s="41">
        <f t="shared" si="2"/>
        <v>0</v>
      </c>
    </row>
    <row r="36" spans="1:13" ht="28.5" customHeight="1" x14ac:dyDescent="0.35">
      <c r="A36" s="8" t="s">
        <v>93</v>
      </c>
      <c r="B36" s="9" t="s">
        <v>9</v>
      </c>
      <c r="C36" s="9" t="s">
        <v>23</v>
      </c>
      <c r="D36" s="6" t="s">
        <v>26</v>
      </c>
      <c r="E36" s="7" t="s">
        <v>10</v>
      </c>
      <c r="F36" s="7" t="s">
        <v>31</v>
      </c>
      <c r="G36" s="7">
        <v>4</v>
      </c>
      <c r="H36" s="7">
        <v>4</v>
      </c>
      <c r="I36" s="1">
        <f t="shared" si="0"/>
        <v>8</v>
      </c>
      <c r="J36" s="10">
        <v>520</v>
      </c>
      <c r="K36" s="5">
        <f t="shared" si="1"/>
        <v>4160</v>
      </c>
      <c r="L36" s="66"/>
      <c r="M36" s="41">
        <f t="shared" si="2"/>
        <v>0</v>
      </c>
    </row>
    <row r="37" spans="1:13" ht="28.5" customHeight="1" x14ac:dyDescent="0.35">
      <c r="A37" s="1" t="s">
        <v>94</v>
      </c>
      <c r="B37" s="9" t="s">
        <v>9</v>
      </c>
      <c r="C37" s="12" t="s">
        <v>24</v>
      </c>
      <c r="D37" s="11" t="s">
        <v>26</v>
      </c>
      <c r="E37" s="7" t="s">
        <v>10</v>
      </c>
      <c r="F37" s="4" t="s">
        <v>31</v>
      </c>
      <c r="G37" s="13">
        <v>4</v>
      </c>
      <c r="H37" s="13">
        <v>4</v>
      </c>
      <c r="I37" s="1">
        <f t="shared" si="0"/>
        <v>8</v>
      </c>
      <c r="J37" s="10">
        <v>520</v>
      </c>
      <c r="K37" s="5">
        <f t="shared" si="1"/>
        <v>4160</v>
      </c>
      <c r="L37" s="66"/>
      <c r="M37" s="41">
        <f t="shared" si="2"/>
        <v>0</v>
      </c>
    </row>
    <row r="38" spans="1:13" ht="28.5" customHeight="1" x14ac:dyDescent="0.35">
      <c r="A38" s="1" t="s">
        <v>95</v>
      </c>
      <c r="B38" s="9" t="s">
        <v>9</v>
      </c>
      <c r="C38" s="9" t="s">
        <v>23</v>
      </c>
      <c r="D38" s="11" t="s">
        <v>28</v>
      </c>
      <c r="E38" s="7" t="s">
        <v>10</v>
      </c>
      <c r="F38" s="4" t="s">
        <v>31</v>
      </c>
      <c r="G38" s="13">
        <v>4</v>
      </c>
      <c r="H38" s="13">
        <v>4</v>
      </c>
      <c r="I38" s="1">
        <f t="shared" si="0"/>
        <v>8</v>
      </c>
      <c r="J38" s="10">
        <v>520</v>
      </c>
      <c r="K38" s="5">
        <f t="shared" si="1"/>
        <v>4160</v>
      </c>
      <c r="L38" s="66"/>
      <c r="M38" s="41">
        <f t="shared" si="2"/>
        <v>0</v>
      </c>
    </row>
    <row r="39" spans="1:13" ht="28.5" customHeight="1" x14ac:dyDescent="0.35">
      <c r="A39" s="1" t="s">
        <v>96</v>
      </c>
      <c r="B39" s="9" t="s">
        <v>9</v>
      </c>
      <c r="C39" s="12" t="s">
        <v>24</v>
      </c>
      <c r="D39" s="11" t="s">
        <v>28</v>
      </c>
      <c r="E39" s="7" t="s">
        <v>10</v>
      </c>
      <c r="F39" s="4" t="s">
        <v>31</v>
      </c>
      <c r="G39" s="13">
        <v>4</v>
      </c>
      <c r="H39" s="13">
        <v>4</v>
      </c>
      <c r="I39" s="1">
        <f t="shared" si="0"/>
        <v>8</v>
      </c>
      <c r="J39" s="10">
        <v>520</v>
      </c>
      <c r="K39" s="5">
        <f t="shared" si="1"/>
        <v>4160</v>
      </c>
      <c r="L39" s="66"/>
      <c r="M39" s="41">
        <f t="shared" si="2"/>
        <v>0</v>
      </c>
    </row>
    <row r="40" spans="1:13" ht="42.05" customHeight="1" x14ac:dyDescent="0.35">
      <c r="A40" s="1" t="s">
        <v>97</v>
      </c>
      <c r="B40" s="9" t="s">
        <v>9</v>
      </c>
      <c r="C40" s="9" t="s">
        <v>23</v>
      </c>
      <c r="D40" s="11" t="s">
        <v>133</v>
      </c>
      <c r="E40" s="7" t="s">
        <v>11</v>
      </c>
      <c r="F40" s="4" t="s">
        <v>31</v>
      </c>
      <c r="G40" s="13">
        <v>4</v>
      </c>
      <c r="H40" s="13">
        <v>4</v>
      </c>
      <c r="I40" s="1">
        <f t="shared" si="0"/>
        <v>8</v>
      </c>
      <c r="J40" s="14">
        <v>756</v>
      </c>
      <c r="K40" s="5">
        <f t="shared" si="1"/>
        <v>6048</v>
      </c>
      <c r="L40" s="66"/>
      <c r="M40" s="41">
        <f t="shared" si="2"/>
        <v>0</v>
      </c>
    </row>
    <row r="41" spans="1:13" ht="42.05" customHeight="1" x14ac:dyDescent="0.35">
      <c r="A41" s="1" t="s">
        <v>98</v>
      </c>
      <c r="B41" s="12" t="s">
        <v>9</v>
      </c>
      <c r="C41" s="12" t="s">
        <v>24</v>
      </c>
      <c r="D41" s="11" t="s">
        <v>35</v>
      </c>
      <c r="E41" s="15" t="s">
        <v>11</v>
      </c>
      <c r="F41" s="15" t="s">
        <v>31</v>
      </c>
      <c r="G41" s="13">
        <v>4</v>
      </c>
      <c r="H41" s="13">
        <v>4</v>
      </c>
      <c r="I41" s="1">
        <f t="shared" si="0"/>
        <v>8</v>
      </c>
      <c r="J41" s="14">
        <v>756</v>
      </c>
      <c r="K41" s="5">
        <f t="shared" si="1"/>
        <v>6048</v>
      </c>
      <c r="L41" s="66"/>
      <c r="M41" s="41">
        <f t="shared" si="2"/>
        <v>0</v>
      </c>
    </row>
    <row r="42" spans="1:13" ht="25.55" customHeight="1" x14ac:dyDescent="0.35">
      <c r="A42" s="1" t="s">
        <v>99</v>
      </c>
      <c r="B42" s="9" t="s">
        <v>30</v>
      </c>
      <c r="C42" s="9" t="s">
        <v>23</v>
      </c>
      <c r="D42" s="6" t="s">
        <v>36</v>
      </c>
      <c r="E42" s="7" t="s">
        <v>37</v>
      </c>
      <c r="F42" s="7" t="s">
        <v>31</v>
      </c>
      <c r="G42" s="13">
        <v>6</v>
      </c>
      <c r="H42" s="13">
        <v>6</v>
      </c>
      <c r="I42" s="1">
        <f t="shared" si="0"/>
        <v>12</v>
      </c>
      <c r="J42" s="14">
        <v>169</v>
      </c>
      <c r="K42" s="5">
        <f t="shared" si="1"/>
        <v>2028</v>
      </c>
      <c r="L42" s="66"/>
      <c r="M42" s="41">
        <f t="shared" si="2"/>
        <v>0</v>
      </c>
    </row>
    <row r="43" spans="1:13" ht="25.55" customHeight="1" x14ac:dyDescent="0.35">
      <c r="A43" s="1" t="s">
        <v>100</v>
      </c>
      <c r="B43" s="9" t="s">
        <v>30</v>
      </c>
      <c r="C43" s="9" t="s">
        <v>24</v>
      </c>
      <c r="D43" s="6" t="s">
        <v>36</v>
      </c>
      <c r="E43" s="7" t="s">
        <v>37</v>
      </c>
      <c r="F43" s="7" t="s">
        <v>31</v>
      </c>
      <c r="G43" s="13">
        <v>6</v>
      </c>
      <c r="H43" s="13">
        <v>6</v>
      </c>
      <c r="I43" s="1">
        <f t="shared" si="0"/>
        <v>12</v>
      </c>
      <c r="J43" s="14">
        <v>169</v>
      </c>
      <c r="K43" s="5">
        <f t="shared" si="1"/>
        <v>2028</v>
      </c>
      <c r="L43" s="66"/>
      <c r="M43" s="41">
        <f t="shared" si="2"/>
        <v>0</v>
      </c>
    </row>
    <row r="44" spans="1:13" ht="25.55" customHeight="1" x14ac:dyDescent="0.35">
      <c r="A44" s="1" t="s">
        <v>101</v>
      </c>
      <c r="B44" s="12" t="s">
        <v>38</v>
      </c>
      <c r="C44" s="9" t="s">
        <v>23</v>
      </c>
      <c r="D44" s="11" t="s">
        <v>39</v>
      </c>
      <c r="E44" s="13" t="s">
        <v>33</v>
      </c>
      <c r="F44" s="7" t="s">
        <v>31</v>
      </c>
      <c r="G44" s="13">
        <v>10</v>
      </c>
      <c r="H44" s="13">
        <v>10</v>
      </c>
      <c r="I44" s="1">
        <f t="shared" si="0"/>
        <v>20</v>
      </c>
      <c r="J44" s="14">
        <v>240</v>
      </c>
      <c r="K44" s="5">
        <f t="shared" si="1"/>
        <v>4800</v>
      </c>
      <c r="L44" s="66"/>
      <c r="M44" s="41">
        <f t="shared" si="2"/>
        <v>0</v>
      </c>
    </row>
    <row r="45" spans="1:13" ht="25.55" customHeight="1" x14ac:dyDescent="0.35">
      <c r="A45" s="1" t="s">
        <v>102</v>
      </c>
      <c r="B45" s="12" t="s">
        <v>38</v>
      </c>
      <c r="C45" s="9" t="s">
        <v>24</v>
      </c>
      <c r="D45" s="11" t="s">
        <v>39</v>
      </c>
      <c r="E45" s="13" t="s">
        <v>33</v>
      </c>
      <c r="F45" s="7" t="s">
        <v>31</v>
      </c>
      <c r="G45" s="13">
        <v>10</v>
      </c>
      <c r="H45" s="13">
        <v>10</v>
      </c>
      <c r="I45" s="1">
        <f t="shared" si="0"/>
        <v>20</v>
      </c>
      <c r="J45" s="14">
        <v>240</v>
      </c>
      <c r="K45" s="5">
        <f t="shared" si="1"/>
        <v>4800</v>
      </c>
      <c r="L45" s="66"/>
      <c r="M45" s="41">
        <f t="shared" si="2"/>
        <v>0</v>
      </c>
    </row>
    <row r="46" spans="1:13" ht="42.05" customHeight="1" x14ac:dyDescent="0.35">
      <c r="A46" s="1" t="s">
        <v>103</v>
      </c>
      <c r="B46" s="12" t="s">
        <v>40</v>
      </c>
      <c r="C46" s="11" t="s">
        <v>129</v>
      </c>
      <c r="D46" s="11" t="s">
        <v>41</v>
      </c>
      <c r="E46" s="13" t="s">
        <v>37</v>
      </c>
      <c r="F46" s="13" t="s">
        <v>31</v>
      </c>
      <c r="G46" s="13">
        <v>10</v>
      </c>
      <c r="H46" s="13">
        <v>10</v>
      </c>
      <c r="I46" s="1">
        <f t="shared" si="0"/>
        <v>20</v>
      </c>
      <c r="J46" s="14">
        <v>240</v>
      </c>
      <c r="K46" s="5">
        <f t="shared" si="1"/>
        <v>4800</v>
      </c>
      <c r="L46" s="66"/>
      <c r="M46" s="41">
        <f t="shared" si="2"/>
        <v>0</v>
      </c>
    </row>
    <row r="47" spans="1:13" ht="33.049999999999997" customHeight="1" x14ac:dyDescent="0.35">
      <c r="A47" s="1" t="s">
        <v>104</v>
      </c>
      <c r="B47" s="12" t="s">
        <v>30</v>
      </c>
      <c r="C47" s="12" t="s">
        <v>23</v>
      </c>
      <c r="D47" s="11" t="s">
        <v>42</v>
      </c>
      <c r="E47" s="13" t="s">
        <v>33</v>
      </c>
      <c r="F47" s="13" t="s">
        <v>31</v>
      </c>
      <c r="G47" s="13">
        <v>15</v>
      </c>
      <c r="H47" s="13">
        <v>15</v>
      </c>
      <c r="I47" s="1">
        <f t="shared" si="0"/>
        <v>30</v>
      </c>
      <c r="J47" s="14">
        <v>169</v>
      </c>
      <c r="K47" s="5">
        <f t="shared" si="1"/>
        <v>5070</v>
      </c>
      <c r="L47" s="66"/>
      <c r="M47" s="41">
        <f t="shared" si="2"/>
        <v>0</v>
      </c>
    </row>
    <row r="48" spans="1:13" ht="33.049999999999997" customHeight="1" x14ac:dyDescent="0.35">
      <c r="A48" s="1" t="s">
        <v>105</v>
      </c>
      <c r="B48" s="12" t="s">
        <v>30</v>
      </c>
      <c r="C48" s="12" t="s">
        <v>24</v>
      </c>
      <c r="D48" s="11" t="s">
        <v>42</v>
      </c>
      <c r="E48" s="13" t="s">
        <v>33</v>
      </c>
      <c r="F48" s="13" t="s">
        <v>31</v>
      </c>
      <c r="G48" s="13">
        <v>15</v>
      </c>
      <c r="H48" s="13">
        <v>15</v>
      </c>
      <c r="I48" s="1">
        <f t="shared" si="0"/>
        <v>30</v>
      </c>
      <c r="J48" s="14">
        <v>169</v>
      </c>
      <c r="K48" s="5">
        <f t="shared" si="1"/>
        <v>5070</v>
      </c>
      <c r="L48" s="66"/>
      <c r="M48" s="41">
        <f t="shared" si="2"/>
        <v>0</v>
      </c>
    </row>
    <row r="49" spans="1:13" ht="33.049999999999997" customHeight="1" x14ac:dyDescent="0.35">
      <c r="A49" s="1" t="s">
        <v>106</v>
      </c>
      <c r="B49" s="9" t="s">
        <v>7</v>
      </c>
      <c r="C49" s="12" t="s">
        <v>23</v>
      </c>
      <c r="D49" s="11" t="s">
        <v>43</v>
      </c>
      <c r="E49" s="13" t="s">
        <v>5</v>
      </c>
      <c r="F49" s="13" t="s">
        <v>31</v>
      </c>
      <c r="G49" s="13">
        <v>5</v>
      </c>
      <c r="H49" s="13">
        <v>5</v>
      </c>
      <c r="I49" s="1">
        <f t="shared" si="0"/>
        <v>10</v>
      </c>
      <c r="J49" s="14">
        <v>169</v>
      </c>
      <c r="K49" s="5">
        <f t="shared" si="1"/>
        <v>1690</v>
      </c>
      <c r="L49" s="66"/>
      <c r="M49" s="41">
        <f t="shared" si="2"/>
        <v>0</v>
      </c>
    </row>
    <row r="50" spans="1:13" ht="33.049999999999997" customHeight="1" x14ac:dyDescent="0.35">
      <c r="A50" s="8" t="s">
        <v>107</v>
      </c>
      <c r="B50" s="9" t="s">
        <v>7</v>
      </c>
      <c r="C50" s="9" t="s">
        <v>24</v>
      </c>
      <c r="D50" s="6" t="s">
        <v>43</v>
      </c>
      <c r="E50" s="7" t="s">
        <v>5</v>
      </c>
      <c r="F50" s="7" t="s">
        <v>31</v>
      </c>
      <c r="G50" s="7">
        <v>5</v>
      </c>
      <c r="H50" s="7">
        <v>5</v>
      </c>
      <c r="I50" s="1">
        <f t="shared" si="0"/>
        <v>10</v>
      </c>
      <c r="J50" s="10">
        <v>169</v>
      </c>
      <c r="K50" s="5">
        <f t="shared" si="1"/>
        <v>1690</v>
      </c>
      <c r="L50" s="66"/>
      <c r="M50" s="41">
        <f t="shared" si="2"/>
        <v>0</v>
      </c>
    </row>
    <row r="51" spans="1:13" ht="33.049999999999997" customHeight="1" x14ac:dyDescent="0.35">
      <c r="A51" s="8" t="s">
        <v>108</v>
      </c>
      <c r="B51" s="9" t="s">
        <v>45</v>
      </c>
      <c r="C51" s="9" t="s">
        <v>23</v>
      </c>
      <c r="D51" s="6" t="s">
        <v>46</v>
      </c>
      <c r="E51" s="7" t="s">
        <v>6</v>
      </c>
      <c r="F51" s="7" t="s">
        <v>31</v>
      </c>
      <c r="G51" s="7">
        <v>6</v>
      </c>
      <c r="H51" s="7">
        <v>6</v>
      </c>
      <c r="I51" s="1">
        <f t="shared" si="0"/>
        <v>12</v>
      </c>
      <c r="J51" s="10">
        <v>129</v>
      </c>
      <c r="K51" s="5">
        <f t="shared" si="1"/>
        <v>1548</v>
      </c>
      <c r="L51" s="66"/>
      <c r="M51" s="41">
        <f t="shared" si="2"/>
        <v>0</v>
      </c>
    </row>
    <row r="52" spans="1:13" ht="33.049999999999997" customHeight="1" x14ac:dyDescent="0.35">
      <c r="A52" s="1" t="s">
        <v>109</v>
      </c>
      <c r="B52" s="12" t="s">
        <v>45</v>
      </c>
      <c r="C52" s="12" t="s">
        <v>24</v>
      </c>
      <c r="D52" s="11" t="s">
        <v>46</v>
      </c>
      <c r="E52" s="13" t="s">
        <v>6</v>
      </c>
      <c r="F52" s="13" t="s">
        <v>31</v>
      </c>
      <c r="G52" s="13">
        <v>6</v>
      </c>
      <c r="H52" s="13">
        <v>6</v>
      </c>
      <c r="I52" s="1">
        <f t="shared" si="0"/>
        <v>12</v>
      </c>
      <c r="J52" s="14">
        <v>129</v>
      </c>
      <c r="K52" s="5">
        <f t="shared" si="1"/>
        <v>1548</v>
      </c>
      <c r="L52" s="66"/>
      <c r="M52" s="41">
        <f t="shared" si="2"/>
        <v>0</v>
      </c>
    </row>
    <row r="53" spans="1:13" ht="33.049999999999997" customHeight="1" x14ac:dyDescent="0.35">
      <c r="A53" s="1" t="s">
        <v>110</v>
      </c>
      <c r="B53" s="12" t="s">
        <v>38</v>
      </c>
      <c r="C53" s="12" t="s">
        <v>23</v>
      </c>
      <c r="D53" s="11" t="s">
        <v>47</v>
      </c>
      <c r="E53" s="13" t="s">
        <v>48</v>
      </c>
      <c r="F53" s="13" t="s">
        <v>31</v>
      </c>
      <c r="G53" s="13">
        <v>6</v>
      </c>
      <c r="H53" s="13">
        <v>6</v>
      </c>
      <c r="I53" s="1">
        <f t="shared" si="0"/>
        <v>12</v>
      </c>
      <c r="J53" s="14">
        <v>240</v>
      </c>
      <c r="K53" s="5">
        <f t="shared" si="1"/>
        <v>2880</v>
      </c>
      <c r="L53" s="66"/>
      <c r="M53" s="41">
        <f t="shared" si="2"/>
        <v>0</v>
      </c>
    </row>
    <row r="54" spans="1:13" ht="33.049999999999997" customHeight="1" x14ac:dyDescent="0.35">
      <c r="A54" s="1" t="s">
        <v>111</v>
      </c>
      <c r="B54" s="12" t="s">
        <v>38</v>
      </c>
      <c r="C54" s="12" t="s">
        <v>24</v>
      </c>
      <c r="D54" s="11" t="s">
        <v>47</v>
      </c>
      <c r="E54" s="13" t="s">
        <v>48</v>
      </c>
      <c r="F54" s="13" t="s">
        <v>31</v>
      </c>
      <c r="G54" s="13">
        <v>6</v>
      </c>
      <c r="H54" s="13">
        <v>6</v>
      </c>
      <c r="I54" s="1">
        <f t="shared" si="0"/>
        <v>12</v>
      </c>
      <c r="J54" s="14">
        <v>240</v>
      </c>
      <c r="K54" s="5">
        <f t="shared" si="1"/>
        <v>2880</v>
      </c>
      <c r="L54" s="66"/>
      <c r="M54" s="41">
        <f t="shared" si="2"/>
        <v>0</v>
      </c>
    </row>
    <row r="55" spans="1:13" ht="36.85" customHeight="1" thickBot="1" x14ac:dyDescent="0.4">
      <c r="A55" s="1" t="s">
        <v>112</v>
      </c>
      <c r="B55" s="9" t="s">
        <v>38</v>
      </c>
      <c r="C55" s="11" t="s">
        <v>129</v>
      </c>
      <c r="D55" s="6" t="s">
        <v>44</v>
      </c>
      <c r="E55" s="7" t="s">
        <v>11</v>
      </c>
      <c r="F55" s="13" t="s">
        <v>31</v>
      </c>
      <c r="G55" s="7">
        <v>6</v>
      </c>
      <c r="H55" s="7">
        <v>6</v>
      </c>
      <c r="I55" s="1">
        <f t="shared" si="0"/>
        <v>12</v>
      </c>
      <c r="J55" s="10">
        <v>589</v>
      </c>
      <c r="K55" s="5">
        <f t="shared" si="1"/>
        <v>7068</v>
      </c>
      <c r="L55" s="66"/>
      <c r="M55" s="41">
        <f t="shared" si="2"/>
        <v>0</v>
      </c>
    </row>
    <row r="56" spans="1:13" ht="16.399999999999999" thickBot="1" x14ac:dyDescent="0.4">
      <c r="A56" s="25" t="s">
        <v>154</v>
      </c>
      <c r="B56" s="25"/>
      <c r="C56" s="16"/>
      <c r="D56" s="16"/>
      <c r="E56" s="16"/>
      <c r="F56" s="16"/>
      <c r="G56" s="16"/>
      <c r="H56" s="16"/>
      <c r="I56" s="16"/>
      <c r="J56" s="16"/>
      <c r="K56" s="26"/>
      <c r="L56" s="43"/>
    </row>
    <row r="57" spans="1:13" ht="35.200000000000003" customHeight="1" x14ac:dyDescent="0.35">
      <c r="A57" s="1" t="s">
        <v>113</v>
      </c>
      <c r="B57" s="2" t="s">
        <v>12</v>
      </c>
      <c r="C57" s="2"/>
      <c r="D57" s="6" t="s">
        <v>155</v>
      </c>
      <c r="E57" s="4" t="s">
        <v>13</v>
      </c>
      <c r="F57" s="4" t="s">
        <v>29</v>
      </c>
      <c r="G57" s="4">
        <v>10</v>
      </c>
      <c r="H57" s="4">
        <v>10</v>
      </c>
      <c r="I57" s="1">
        <f t="shared" si="0"/>
        <v>20</v>
      </c>
      <c r="J57" s="5">
        <v>270</v>
      </c>
      <c r="K57" s="5">
        <f t="shared" si="1"/>
        <v>5400</v>
      </c>
      <c r="L57" s="66"/>
      <c r="M57" s="42">
        <f t="shared" si="2"/>
        <v>0</v>
      </c>
    </row>
    <row r="58" spans="1:13" ht="47.95" customHeight="1" thickBot="1" x14ac:dyDescent="0.4">
      <c r="A58" s="8" t="s">
        <v>114</v>
      </c>
      <c r="B58" s="9" t="s">
        <v>14</v>
      </c>
      <c r="C58" s="9"/>
      <c r="D58" s="6" t="s">
        <v>156</v>
      </c>
      <c r="E58" s="7" t="s">
        <v>13</v>
      </c>
      <c r="F58" s="7" t="s">
        <v>29</v>
      </c>
      <c r="G58" s="7">
        <v>10</v>
      </c>
      <c r="H58" s="7">
        <v>10</v>
      </c>
      <c r="I58" s="8">
        <f t="shared" si="0"/>
        <v>20</v>
      </c>
      <c r="J58" s="10">
        <v>300</v>
      </c>
      <c r="K58" s="5">
        <f t="shared" si="1"/>
        <v>6000</v>
      </c>
      <c r="L58" s="66"/>
      <c r="M58" s="42">
        <f t="shared" si="2"/>
        <v>0</v>
      </c>
    </row>
    <row r="59" spans="1:13" ht="16.399999999999999" thickBot="1" x14ac:dyDescent="0.4">
      <c r="A59" s="25" t="s">
        <v>15</v>
      </c>
      <c r="B59" s="25"/>
      <c r="C59" s="16"/>
      <c r="D59" s="16"/>
      <c r="E59" s="16"/>
      <c r="F59" s="16"/>
      <c r="G59" s="16"/>
      <c r="H59" s="16"/>
      <c r="I59" s="16"/>
      <c r="J59" s="16"/>
      <c r="K59" s="26"/>
    </row>
    <row r="60" spans="1:13" ht="41.25" customHeight="1" x14ac:dyDescent="0.35">
      <c r="A60" s="1" t="s">
        <v>115</v>
      </c>
      <c r="B60" s="64" t="s">
        <v>146</v>
      </c>
      <c r="C60" s="64"/>
      <c r="D60" s="3" t="s">
        <v>157</v>
      </c>
      <c r="E60" s="4" t="s">
        <v>16</v>
      </c>
      <c r="F60" s="4" t="s">
        <v>31</v>
      </c>
      <c r="G60" s="4">
        <v>10</v>
      </c>
      <c r="H60" s="4">
        <v>10</v>
      </c>
      <c r="I60" s="1">
        <f t="shared" si="0"/>
        <v>20</v>
      </c>
      <c r="J60" s="5">
        <v>120</v>
      </c>
      <c r="K60" s="5">
        <f t="shared" si="1"/>
        <v>2400</v>
      </c>
      <c r="L60" s="66"/>
      <c r="M60" s="42">
        <f t="shared" si="2"/>
        <v>0</v>
      </c>
    </row>
    <row r="61" spans="1:13" ht="39.799999999999997" customHeight="1" thickBot="1" x14ac:dyDescent="0.4">
      <c r="A61" s="8" t="s">
        <v>116</v>
      </c>
      <c r="B61" s="65" t="s">
        <v>131</v>
      </c>
      <c r="C61" s="65"/>
      <c r="D61" s="6" t="s">
        <v>158</v>
      </c>
      <c r="E61" s="7" t="s">
        <v>6</v>
      </c>
      <c r="F61" s="7" t="s">
        <v>31</v>
      </c>
      <c r="G61" s="7">
        <v>10</v>
      </c>
      <c r="H61" s="7">
        <v>10</v>
      </c>
      <c r="I61" s="8">
        <f t="shared" si="0"/>
        <v>20</v>
      </c>
      <c r="J61" s="10">
        <v>175</v>
      </c>
      <c r="K61" s="5">
        <f t="shared" si="1"/>
        <v>3500</v>
      </c>
      <c r="L61" s="66"/>
      <c r="M61" s="42">
        <f t="shared" si="2"/>
        <v>0</v>
      </c>
    </row>
    <row r="62" spans="1:13" ht="16.399999999999999" thickBot="1" x14ac:dyDescent="0.4">
      <c r="A62" s="25" t="s">
        <v>17</v>
      </c>
      <c r="B62" s="25"/>
      <c r="C62" s="16"/>
      <c r="D62" s="16"/>
      <c r="E62" s="16"/>
      <c r="F62" s="16"/>
      <c r="G62" s="16"/>
      <c r="H62" s="16"/>
      <c r="I62" s="16"/>
      <c r="J62" s="16"/>
      <c r="K62" s="26"/>
    </row>
    <row r="63" spans="1:13" ht="94.25" x14ac:dyDescent="0.35">
      <c r="A63" s="1" t="s">
        <v>117</v>
      </c>
      <c r="B63" s="3" t="s">
        <v>49</v>
      </c>
      <c r="C63" s="2" t="s">
        <v>18</v>
      </c>
      <c r="D63" s="3" t="s">
        <v>19</v>
      </c>
      <c r="E63" s="4" t="s">
        <v>50</v>
      </c>
      <c r="F63" s="4" t="s">
        <v>29</v>
      </c>
      <c r="G63" s="4">
        <v>5</v>
      </c>
      <c r="H63" s="4">
        <v>5</v>
      </c>
      <c r="I63" s="1">
        <f t="shared" si="0"/>
        <v>10</v>
      </c>
      <c r="J63" s="5">
        <v>28</v>
      </c>
      <c r="K63" s="5">
        <f t="shared" si="1"/>
        <v>280</v>
      </c>
      <c r="L63" s="66"/>
      <c r="M63" s="42">
        <f t="shared" si="2"/>
        <v>0</v>
      </c>
    </row>
    <row r="64" spans="1:13" ht="94.25" x14ac:dyDescent="0.35">
      <c r="A64" s="1" t="s">
        <v>118</v>
      </c>
      <c r="B64" s="3" t="s">
        <v>51</v>
      </c>
      <c r="C64" s="2" t="s">
        <v>18</v>
      </c>
      <c r="D64" s="6" t="s">
        <v>22</v>
      </c>
      <c r="E64" s="4" t="s">
        <v>50</v>
      </c>
      <c r="F64" s="4" t="s">
        <v>29</v>
      </c>
      <c r="G64" s="4">
        <v>5</v>
      </c>
      <c r="H64" s="4">
        <v>5</v>
      </c>
      <c r="I64" s="1">
        <f t="shared" si="0"/>
        <v>10</v>
      </c>
      <c r="J64" s="5">
        <v>37</v>
      </c>
      <c r="K64" s="5">
        <f t="shared" si="1"/>
        <v>370</v>
      </c>
      <c r="L64" s="66"/>
      <c r="M64" s="41">
        <f t="shared" si="2"/>
        <v>0</v>
      </c>
    </row>
    <row r="65" spans="1:13" ht="94.25" x14ac:dyDescent="0.35">
      <c r="A65" s="1" t="s">
        <v>119</v>
      </c>
      <c r="B65" s="3" t="s">
        <v>54</v>
      </c>
      <c r="C65" s="2" t="s">
        <v>18</v>
      </c>
      <c r="D65" s="3" t="s">
        <v>19</v>
      </c>
      <c r="E65" s="4" t="s">
        <v>52</v>
      </c>
      <c r="F65" s="4" t="s">
        <v>29</v>
      </c>
      <c r="G65" s="4">
        <v>5</v>
      </c>
      <c r="H65" s="4">
        <v>5</v>
      </c>
      <c r="I65" s="1">
        <f t="shared" si="0"/>
        <v>10</v>
      </c>
      <c r="J65" s="5">
        <v>32</v>
      </c>
      <c r="K65" s="5">
        <f t="shared" si="1"/>
        <v>320</v>
      </c>
      <c r="L65" s="66"/>
      <c r="M65" s="41">
        <f t="shared" si="2"/>
        <v>0</v>
      </c>
    </row>
    <row r="66" spans="1:13" ht="94.25" x14ac:dyDescent="0.35">
      <c r="A66" s="8" t="s">
        <v>120</v>
      </c>
      <c r="B66" s="6" t="s">
        <v>55</v>
      </c>
      <c r="C66" s="9" t="s">
        <v>18</v>
      </c>
      <c r="D66" s="6" t="s">
        <v>22</v>
      </c>
      <c r="E66" s="7" t="s">
        <v>52</v>
      </c>
      <c r="F66" s="7" t="s">
        <v>29</v>
      </c>
      <c r="G66" s="4">
        <v>5</v>
      </c>
      <c r="H66" s="4">
        <v>5</v>
      </c>
      <c r="I66" s="8">
        <f t="shared" si="0"/>
        <v>10</v>
      </c>
      <c r="J66" s="10">
        <v>39</v>
      </c>
      <c r="K66" s="10">
        <f t="shared" si="1"/>
        <v>390</v>
      </c>
      <c r="L66" s="66"/>
      <c r="M66" s="41">
        <f t="shared" si="2"/>
        <v>0</v>
      </c>
    </row>
    <row r="67" spans="1:13" ht="94.25" x14ac:dyDescent="0.35">
      <c r="A67" s="8" t="s">
        <v>121</v>
      </c>
      <c r="B67" s="6" t="s">
        <v>56</v>
      </c>
      <c r="C67" s="9" t="s">
        <v>18</v>
      </c>
      <c r="D67" s="6" t="s">
        <v>19</v>
      </c>
      <c r="E67" s="7" t="s">
        <v>53</v>
      </c>
      <c r="F67" s="7" t="s">
        <v>29</v>
      </c>
      <c r="G67" s="4">
        <v>5</v>
      </c>
      <c r="H67" s="4">
        <v>5</v>
      </c>
      <c r="I67" s="8">
        <f t="shared" si="0"/>
        <v>10</v>
      </c>
      <c r="J67" s="10">
        <v>44</v>
      </c>
      <c r="K67" s="10">
        <f t="shared" si="1"/>
        <v>440</v>
      </c>
      <c r="L67" s="66"/>
      <c r="M67" s="41">
        <f t="shared" si="2"/>
        <v>0</v>
      </c>
    </row>
    <row r="68" spans="1:13" ht="94.25" x14ac:dyDescent="0.35">
      <c r="A68" s="1" t="s">
        <v>122</v>
      </c>
      <c r="B68" s="3" t="s">
        <v>57</v>
      </c>
      <c r="C68" s="2" t="s">
        <v>18</v>
      </c>
      <c r="D68" s="6" t="s">
        <v>22</v>
      </c>
      <c r="E68" s="4" t="s">
        <v>53</v>
      </c>
      <c r="F68" s="4" t="s">
        <v>29</v>
      </c>
      <c r="G68" s="4">
        <v>5</v>
      </c>
      <c r="H68" s="4">
        <v>5</v>
      </c>
      <c r="I68" s="1">
        <f t="shared" si="0"/>
        <v>10</v>
      </c>
      <c r="J68" s="5">
        <v>68</v>
      </c>
      <c r="K68" s="5">
        <f t="shared" si="1"/>
        <v>680</v>
      </c>
      <c r="L68" s="66"/>
      <c r="M68" s="41">
        <f t="shared" si="2"/>
        <v>0</v>
      </c>
    </row>
    <row r="69" spans="1:13" ht="94.25" x14ac:dyDescent="0.35">
      <c r="A69" s="1" t="s">
        <v>123</v>
      </c>
      <c r="B69" s="3" t="s">
        <v>58</v>
      </c>
      <c r="C69" s="2" t="s">
        <v>60</v>
      </c>
      <c r="D69" s="3" t="s">
        <v>19</v>
      </c>
      <c r="E69" s="4" t="s">
        <v>61</v>
      </c>
      <c r="F69" s="4" t="s">
        <v>29</v>
      </c>
      <c r="G69" s="4">
        <v>5</v>
      </c>
      <c r="H69" s="4">
        <v>5</v>
      </c>
      <c r="I69" s="1">
        <f t="shared" si="0"/>
        <v>10</v>
      </c>
      <c r="J69" s="5">
        <v>44</v>
      </c>
      <c r="K69" s="5">
        <f t="shared" si="1"/>
        <v>440</v>
      </c>
      <c r="L69" s="66"/>
      <c r="M69" s="41">
        <f t="shared" si="2"/>
        <v>0</v>
      </c>
    </row>
    <row r="70" spans="1:13" ht="94.25" x14ac:dyDescent="0.35">
      <c r="A70" s="8" t="s">
        <v>124</v>
      </c>
      <c r="B70" s="6" t="s">
        <v>59</v>
      </c>
      <c r="C70" s="9" t="s">
        <v>60</v>
      </c>
      <c r="D70" s="6" t="s">
        <v>22</v>
      </c>
      <c r="E70" s="7" t="s">
        <v>61</v>
      </c>
      <c r="F70" s="7" t="s">
        <v>29</v>
      </c>
      <c r="G70" s="4">
        <v>5</v>
      </c>
      <c r="H70" s="4">
        <v>5</v>
      </c>
      <c r="I70" s="8">
        <f t="shared" si="0"/>
        <v>10</v>
      </c>
      <c r="J70" s="10">
        <v>72</v>
      </c>
      <c r="K70" s="10">
        <f t="shared" si="1"/>
        <v>720</v>
      </c>
      <c r="L70" s="66"/>
      <c r="M70" s="41">
        <f t="shared" si="2"/>
        <v>0</v>
      </c>
    </row>
    <row r="71" spans="1:13" ht="94.25" x14ac:dyDescent="0.35">
      <c r="A71" s="8" t="s">
        <v>125</v>
      </c>
      <c r="B71" s="6" t="s">
        <v>134</v>
      </c>
      <c r="C71" s="9" t="s">
        <v>18</v>
      </c>
      <c r="D71" s="6" t="s">
        <v>19</v>
      </c>
      <c r="E71" s="7" t="s">
        <v>138</v>
      </c>
      <c r="F71" s="7" t="s">
        <v>29</v>
      </c>
      <c r="G71" s="4">
        <v>5</v>
      </c>
      <c r="H71" s="4">
        <v>5</v>
      </c>
      <c r="I71" s="8">
        <f t="shared" ref="I71:I76" si="3">SUM(G71:H71)</f>
        <v>10</v>
      </c>
      <c r="J71" s="10">
        <v>72</v>
      </c>
      <c r="K71" s="10">
        <f t="shared" ref="K71:K76" si="4">+I71*J71</f>
        <v>720</v>
      </c>
      <c r="L71" s="66"/>
      <c r="M71" s="41">
        <f t="shared" ref="M71:M76" si="5">L71*I71</f>
        <v>0</v>
      </c>
    </row>
    <row r="72" spans="1:13" ht="94.25" x14ac:dyDescent="0.35">
      <c r="A72" s="1" t="s">
        <v>126</v>
      </c>
      <c r="B72" s="3" t="s">
        <v>135</v>
      </c>
      <c r="C72" s="2" t="s">
        <v>18</v>
      </c>
      <c r="D72" s="6" t="s">
        <v>22</v>
      </c>
      <c r="E72" s="4" t="s">
        <v>138</v>
      </c>
      <c r="F72" s="4" t="s">
        <v>29</v>
      </c>
      <c r="G72" s="4">
        <v>5</v>
      </c>
      <c r="H72" s="4">
        <v>5</v>
      </c>
      <c r="I72" s="1">
        <f t="shared" si="3"/>
        <v>10</v>
      </c>
      <c r="J72" s="5">
        <v>98</v>
      </c>
      <c r="K72" s="5">
        <f t="shared" si="4"/>
        <v>980</v>
      </c>
      <c r="L72" s="66"/>
      <c r="M72" s="41">
        <f t="shared" si="5"/>
        <v>0</v>
      </c>
    </row>
    <row r="73" spans="1:13" ht="31.45" x14ac:dyDescent="0.35">
      <c r="A73" s="1" t="s">
        <v>127</v>
      </c>
      <c r="B73" s="6" t="s">
        <v>141</v>
      </c>
      <c r="C73" s="9" t="s">
        <v>18</v>
      </c>
      <c r="D73" s="6" t="s">
        <v>62</v>
      </c>
      <c r="E73" s="7" t="s">
        <v>16</v>
      </c>
      <c r="F73" s="4" t="s">
        <v>31</v>
      </c>
      <c r="G73" s="4">
        <v>5</v>
      </c>
      <c r="H73" s="4">
        <v>5</v>
      </c>
      <c r="I73" s="1">
        <f t="shared" si="3"/>
        <v>10</v>
      </c>
      <c r="J73" s="10">
        <v>68</v>
      </c>
      <c r="K73" s="10">
        <f t="shared" si="4"/>
        <v>680</v>
      </c>
      <c r="L73" s="66"/>
      <c r="M73" s="41">
        <f t="shared" si="5"/>
        <v>0</v>
      </c>
    </row>
    <row r="74" spans="1:13" ht="38.450000000000003" customHeight="1" x14ac:dyDescent="0.35">
      <c r="A74" s="1" t="s">
        <v>128</v>
      </c>
      <c r="B74" s="6" t="s">
        <v>145</v>
      </c>
      <c r="C74" s="9" t="s">
        <v>18</v>
      </c>
      <c r="D74" s="6" t="s">
        <v>62</v>
      </c>
      <c r="E74" s="7" t="s">
        <v>16</v>
      </c>
      <c r="F74" s="4" t="s">
        <v>31</v>
      </c>
      <c r="G74" s="4">
        <v>5</v>
      </c>
      <c r="H74" s="4">
        <v>5</v>
      </c>
      <c r="I74" s="1">
        <f t="shared" si="3"/>
        <v>10</v>
      </c>
      <c r="J74" s="10">
        <v>140</v>
      </c>
      <c r="K74" s="10">
        <f t="shared" si="4"/>
        <v>1400</v>
      </c>
      <c r="L74" s="66"/>
      <c r="M74" s="41">
        <f t="shared" si="5"/>
        <v>0</v>
      </c>
    </row>
    <row r="75" spans="1:13" ht="94.25" x14ac:dyDescent="0.35">
      <c r="A75" s="8" t="s">
        <v>136</v>
      </c>
      <c r="B75" s="6" t="s">
        <v>21</v>
      </c>
      <c r="C75" s="9" t="s">
        <v>18</v>
      </c>
      <c r="D75" s="6" t="s">
        <v>19</v>
      </c>
      <c r="E75" s="7" t="s">
        <v>10</v>
      </c>
      <c r="F75" s="7" t="s">
        <v>29</v>
      </c>
      <c r="G75" s="4">
        <v>5</v>
      </c>
      <c r="H75" s="4">
        <v>5</v>
      </c>
      <c r="I75" s="8">
        <f t="shared" si="3"/>
        <v>10</v>
      </c>
      <c r="J75" s="10">
        <v>295</v>
      </c>
      <c r="K75" s="10">
        <f t="shared" si="4"/>
        <v>2950</v>
      </c>
      <c r="L75" s="66"/>
      <c r="M75" s="41">
        <f t="shared" si="5"/>
        <v>0</v>
      </c>
    </row>
    <row r="76" spans="1:13" ht="94.25" x14ac:dyDescent="0.35">
      <c r="A76" s="8" t="s">
        <v>137</v>
      </c>
      <c r="B76" s="6" t="s">
        <v>20</v>
      </c>
      <c r="C76" s="9" t="s">
        <v>18</v>
      </c>
      <c r="D76" s="6" t="s">
        <v>22</v>
      </c>
      <c r="E76" s="7" t="s">
        <v>10</v>
      </c>
      <c r="F76" s="7" t="s">
        <v>29</v>
      </c>
      <c r="G76" s="4">
        <v>5</v>
      </c>
      <c r="H76" s="4">
        <v>5</v>
      </c>
      <c r="I76" s="8">
        <f t="shared" si="3"/>
        <v>10</v>
      </c>
      <c r="J76" s="10">
        <v>380</v>
      </c>
      <c r="K76" s="10">
        <f t="shared" si="4"/>
        <v>3800</v>
      </c>
      <c r="L76" s="66"/>
      <c r="M76" s="41">
        <f t="shared" si="5"/>
        <v>0</v>
      </c>
    </row>
    <row r="77" spans="1:13" ht="10" customHeight="1" x14ac:dyDescent="0.35"/>
    <row r="78" spans="1:13" s="21" customFormat="1" ht="24.55" customHeight="1" x14ac:dyDescent="0.3">
      <c r="A78" s="20"/>
      <c r="G78" s="61" t="s">
        <v>166</v>
      </c>
      <c r="H78" s="54"/>
      <c r="I78" s="54"/>
      <c r="J78" s="55"/>
      <c r="K78" s="40">
        <f>SUM(K6:K76)</f>
        <v>254506</v>
      </c>
      <c r="L78" s="45" t="s">
        <v>167</v>
      </c>
      <c r="M78" s="44">
        <f>SUM(M6:M76)</f>
        <v>0</v>
      </c>
    </row>
    <row r="79" spans="1:13" ht="16.399999999999999" thickBot="1" x14ac:dyDescent="0.4"/>
    <row r="80" spans="1:13" ht="63.5" thickBot="1" x14ac:dyDescent="0.4">
      <c r="A80" s="34" t="s">
        <v>139</v>
      </c>
      <c r="B80" s="35"/>
      <c r="C80" s="35"/>
      <c r="D80" s="35"/>
      <c r="E80" s="35"/>
      <c r="F80" s="36"/>
      <c r="G80" s="37" t="s">
        <v>171</v>
      </c>
      <c r="H80" s="38" t="s">
        <v>172</v>
      </c>
      <c r="I80" s="38" t="s">
        <v>151</v>
      </c>
      <c r="J80" s="38" t="s">
        <v>173</v>
      </c>
      <c r="K80" s="38" t="s">
        <v>148</v>
      </c>
      <c r="L80" s="31" t="s">
        <v>180</v>
      </c>
      <c r="M80" s="32" t="s">
        <v>179</v>
      </c>
    </row>
    <row r="81" spans="1:13" ht="38.450000000000003" customHeight="1" x14ac:dyDescent="0.35">
      <c r="A81" s="33" t="s">
        <v>140</v>
      </c>
      <c r="B81" s="62" t="s">
        <v>170</v>
      </c>
      <c r="C81" s="62"/>
      <c r="D81" s="62"/>
      <c r="E81" s="62"/>
      <c r="F81" s="63"/>
      <c r="G81" s="4">
        <v>12</v>
      </c>
      <c r="H81" s="4">
        <v>12</v>
      </c>
      <c r="I81" s="1">
        <f>SUM(G81:H81)</f>
        <v>24</v>
      </c>
      <c r="J81" s="5">
        <v>780</v>
      </c>
      <c r="K81" s="23">
        <f>+I81*J81</f>
        <v>18720</v>
      </c>
      <c r="L81" s="66"/>
      <c r="M81" s="42">
        <f t="shared" ref="M81" si="6">L81*I81</f>
        <v>0</v>
      </c>
    </row>
    <row r="83" spans="1:13" s="21" customFormat="1" ht="24.55" hidden="1" customHeight="1" x14ac:dyDescent="0.35">
      <c r="A83" s="20"/>
      <c r="E83" s="17"/>
      <c r="F83" s="17"/>
      <c r="G83" s="58" t="s">
        <v>161</v>
      </c>
      <c r="H83" s="59"/>
      <c r="I83" s="59"/>
      <c r="J83" s="60"/>
      <c r="K83" s="39">
        <f>+K81+K78</f>
        <v>273226</v>
      </c>
    </row>
    <row r="85" spans="1:13" ht="26.55" customHeight="1" x14ac:dyDescent="0.35">
      <c r="A85" s="54" t="s">
        <v>160</v>
      </c>
      <c r="B85" s="54"/>
      <c r="C85" s="54"/>
      <c r="D85" s="54"/>
      <c r="E85" s="54"/>
      <c r="F85" s="54"/>
      <c r="G85" s="54"/>
      <c r="H85" s="55"/>
      <c r="I85" s="37" t="s">
        <v>149</v>
      </c>
      <c r="J85" s="38" t="s">
        <v>150</v>
      </c>
      <c r="K85" s="38" t="s">
        <v>174</v>
      </c>
    </row>
    <row r="86" spans="1:13" ht="38.450000000000003" customHeight="1" x14ac:dyDescent="0.35">
      <c r="A86" s="33" t="s">
        <v>159</v>
      </c>
      <c r="B86" s="56" t="s">
        <v>175</v>
      </c>
      <c r="C86" s="56"/>
      <c r="D86" s="56"/>
      <c r="E86" s="56"/>
      <c r="F86" s="56"/>
      <c r="G86" s="56"/>
      <c r="H86" s="57"/>
      <c r="I86" s="5">
        <v>12000</v>
      </c>
      <c r="J86" s="5">
        <v>12000</v>
      </c>
      <c r="K86" s="23">
        <f>SUM(I86:J86)</f>
        <v>24000</v>
      </c>
      <c r="L86" s="46"/>
      <c r="M86" s="42">
        <v>24000</v>
      </c>
    </row>
    <row r="88" spans="1:13" s="21" customFormat="1" ht="59.6" customHeight="1" x14ac:dyDescent="0.35">
      <c r="A88" s="20"/>
      <c r="E88" s="17"/>
      <c r="F88" s="17"/>
      <c r="G88" s="48" t="s">
        <v>168</v>
      </c>
      <c r="H88" s="49"/>
      <c r="I88" s="49"/>
      <c r="J88" s="50"/>
      <c r="K88" s="47">
        <f>+K83+K86</f>
        <v>297226</v>
      </c>
      <c r="L88" s="38" t="s">
        <v>169</v>
      </c>
      <c r="M88" s="44">
        <f>M86+M81+M78</f>
        <v>24000</v>
      </c>
    </row>
    <row r="90" spans="1:13" x14ac:dyDescent="0.35">
      <c r="A90" s="51" t="s">
        <v>176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</row>
    <row r="91" spans="1:13" x14ac:dyDescent="0.35">
      <c r="K91" s="17" t="s">
        <v>177</v>
      </c>
    </row>
  </sheetData>
  <sheetProtection algorithmName="SHA-512" hashValue="dvCVDgVd3nrAE2JHOShx5gTnlSoAxsaZk0iUnwe8hvlcdmyenNHjc08C6OmifuEUEwWt2QvsAaNlKEpuoEXG7w==" saltValue="D9xgffytD3IN8YLcvEjaLQ==" spinCount="100000" sheet="1" objects="1" scenarios="1"/>
  <autoFilter ref="A3:K3" xr:uid="{0AB064E8-581D-43FD-B674-E69763196678}"/>
  <mergeCells count="10">
    <mergeCell ref="G88:J88"/>
    <mergeCell ref="A90:K90"/>
    <mergeCell ref="A1:M1"/>
    <mergeCell ref="A85:H85"/>
    <mergeCell ref="B86:H86"/>
    <mergeCell ref="G83:J83"/>
    <mergeCell ref="G78:J78"/>
    <mergeCell ref="B81:F81"/>
    <mergeCell ref="B60:C60"/>
    <mergeCell ref="B61:C6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3" orientation="portrait" horizontalDpi="4294967293" r:id="rId1"/>
  <rowBreaks count="1" manualBreakCount="1">
    <brk id="58" max="12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Lozano</dc:creator>
  <cp:lastModifiedBy>Enrique Hernández</cp:lastModifiedBy>
  <cp:lastPrinted>2025-01-27T17:20:46Z</cp:lastPrinted>
  <dcterms:created xsi:type="dcterms:W3CDTF">2024-09-26T07:15:37Z</dcterms:created>
  <dcterms:modified xsi:type="dcterms:W3CDTF">2025-01-27T17:25:02Z</dcterms:modified>
</cp:coreProperties>
</file>