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ustomProperty1.bin" ContentType="application/vnd.openxmlformats-officedocument.spreadsheetml.customProperty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429"/>
  <workbookPr defaultThemeVersion="124226"/>
  <mc:AlternateContent xmlns:mc="http://schemas.openxmlformats.org/markup-compatibility/2006">
    <mc:Choice Requires="x15">
      <x15ac:absPath xmlns:x15ac="http://schemas.microsoft.com/office/spreadsheetml/2010/11/ac" url="Y:\2025\25-057 Alquiler carretillas y plataformas eleva\3 Pliego y calendario\"/>
    </mc:Choice>
  </mc:AlternateContent>
  <xr:revisionPtr revIDLastSave="0" documentId="13_ncr:1_{562E00B8-D052-4852-BAEF-E62184B10C63}" xr6:coauthVersionLast="47" xr6:coauthVersionMax="47" xr10:uidLastSave="{00000000-0000-0000-0000-000000000000}"/>
  <bookViews>
    <workbookView xWindow="-118" yWindow="-118" windowWidth="25370" windowHeight="13667" xr2:uid="{00000000-000D-0000-FFFF-FFFF00000000}"/>
  </bookViews>
  <sheets>
    <sheet name="Anexo IX B" sheetId="4" r:id="rId1"/>
  </sheets>
  <definedNames>
    <definedName name="_xlnm.Print_Area" localSheetId="0">'Anexo IX B'!$A$1:$Y$22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V6" i="4" l="1"/>
  <c r="X8" i="4"/>
  <c r="W10" i="4"/>
  <c r="W11" i="4"/>
  <c r="W8" i="4"/>
  <c r="V12" i="4"/>
  <c r="W6" i="4"/>
  <c r="V18" i="4"/>
  <c r="X9" i="4"/>
  <c r="X13" i="4"/>
  <c r="X14" i="4"/>
  <c r="X15" i="4"/>
  <c r="X16" i="4"/>
  <c r="W13" i="4"/>
  <c r="W14" i="4"/>
  <c r="W15" i="4"/>
  <c r="W16" i="4"/>
  <c r="W17" i="4"/>
  <c r="V7" i="4"/>
  <c r="V8" i="4"/>
  <c r="V11" i="4"/>
  <c r="X18" i="4"/>
  <c r="W18" i="4"/>
  <c r="X17" i="4" l="1"/>
  <c r="Y17" i="4" s="1"/>
  <c r="X7" i="4"/>
  <c r="X6" i="4"/>
  <c r="Y6" i="4" s="1"/>
  <c r="W9" i="4"/>
  <c r="W7" i="4"/>
  <c r="V10" i="4"/>
  <c r="V9" i="4"/>
  <c r="Y18" i="4"/>
  <c r="Y16" i="4"/>
  <c r="Y15" i="4"/>
  <c r="Y14" i="4"/>
  <c r="Y13" i="4"/>
  <c r="Y8" i="4"/>
  <c r="X11" i="4" l="1"/>
  <c r="Y11" i="4" s="1"/>
  <c r="Y7" i="4"/>
  <c r="W12" i="4"/>
  <c r="X10" i="4"/>
  <c r="Y10" i="4" s="1"/>
  <c r="Y9" i="4"/>
  <c r="X12" i="4" l="1"/>
  <c r="Y12" i="4" s="1"/>
  <c r="Y19" i="4" s="1"/>
</calcChain>
</file>

<file path=xl/sharedStrings.xml><?xml version="1.0" encoding="utf-8"?>
<sst xmlns="http://schemas.openxmlformats.org/spreadsheetml/2006/main" count="87" uniqueCount="45">
  <si>
    <t>CODIGO REF. 
IFEMA</t>
  </si>
  <si>
    <t>DESCRIPCIÓN DE EQUIPOS</t>
  </si>
  <si>
    <t>HORA</t>
  </si>
  <si>
    <t>DÍA</t>
  </si>
  <si>
    <t>SEMANA</t>
  </si>
  <si>
    <t>TOTAL</t>
  </si>
  <si>
    <t>CR01</t>
  </si>
  <si>
    <t>Carretilla contrapesada diésel 1.600 kg.</t>
  </si>
  <si>
    <t>CR02</t>
  </si>
  <si>
    <t>Carretilla contrapesada diésel 1.800 kg.</t>
  </si>
  <si>
    <t>CR03</t>
  </si>
  <si>
    <t>Carretilla contrapesada diésel 2.500 kg.</t>
  </si>
  <si>
    <t>CR04</t>
  </si>
  <si>
    <t>Carretilla contrapesada diésel 3.000 kg.</t>
  </si>
  <si>
    <t>CR05</t>
  </si>
  <si>
    <t>Carretilla contrapesada diésel 4.000 kg.</t>
  </si>
  <si>
    <t>CR06</t>
  </si>
  <si>
    <t>Carretilla contrapesada diésel 5.000 kg.</t>
  </si>
  <si>
    <t>CR07</t>
  </si>
  <si>
    <t>Traspaleta Eléctrica 2.000 Kg.</t>
  </si>
  <si>
    <t>CR08</t>
  </si>
  <si>
    <t>Plataforma de Tijera Eléctrica. Alt. Trabajo 8 m. Alt. Plataforma 6 m. Capacidad 230Kg.</t>
  </si>
  <si>
    <t>-</t>
  </si>
  <si>
    <t>CR09</t>
  </si>
  <si>
    <t>Plataforma de Tijera Diésel. Alt. Trabajo 12 m. Alt. Plataforma 10 m. Capacidad 450 Kg.</t>
  </si>
  <si>
    <t>CR10</t>
  </si>
  <si>
    <t>Plataforma de Brazo Articulado Eléctrica. Alt. Trabajo 12 m. Alt. Plataforma 10 m. Capacidad 230 Kg.</t>
  </si>
  <si>
    <t>CR11</t>
  </si>
  <si>
    <t>Plataforma de Brazo Diésel. Alt. Trabajo 16 m. Alt. Plataforma 14 m. Capacidad 230 Kg.</t>
  </si>
  <si>
    <t>CR12</t>
  </si>
  <si>
    <t>Manipulador Telescópico Diésel. Alt. Trabajo 17 m. Alt. Plataforma 15 m. Capacidad 3.500 Kg.</t>
  </si>
  <si>
    <t>CR13</t>
  </si>
  <si>
    <t>ALQUILER CARRETILLAS Y PLATAFORMAS ELEVADORAS</t>
  </si>
  <si>
    <t>IMPORTE TOTAL OFERTADO IVA EXCLUIDO (incluir esta cifra en el ANEXO IX A OFERTA ECONÓMICA</t>
  </si>
  <si>
    <t>Firma del Represantante legal</t>
  </si>
  <si>
    <t>ANEXO IX - B DETALLE DE PRECIOS UNITARIOS (INCLUIR EN SOBRE Nº 3)</t>
  </si>
  <si>
    <t>UNIDADES ESTIMADAS DOS PRIMEROS AÑOS (A)</t>
  </si>
  <si>
    <t>UNIDADES ESTIMADAS 3ER AÑO (B)</t>
  </si>
  <si>
    <t>PRECIOS UNITARIOS OFERTADOS  TERCER AÑO (D)</t>
  </si>
  <si>
    <t xml:space="preserve">PRECIOS UNITARIOS OFERTADOS  DOS PRIMEROS AÑOS ( C)  </t>
  </si>
  <si>
    <t>PRECIOS UNITARIOS MÁXIMOS DOS PRIMEROS AÑOS IVA EXCLUIDO</t>
  </si>
  <si>
    <t>PRECIOS UNITARIOS MÁXIMOS TERCER AÑO IVA EXCLUIDO</t>
  </si>
  <si>
    <t>IMPORTE TOTAL OFERTADO IVA EXCLUIDO (3 AÑOS) ((A) X (C) + (B)X(D))</t>
  </si>
  <si>
    <t>Alargaderas de horquillas</t>
  </si>
  <si>
    <t>(*)Cumplimentar en el archivo excel únicamente las celdas señaladas en amarillo, con los precios unitarios ofertados para obtener el importe total de su oferta.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</si>
</sst>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164" formatCode="_-* #,##0.00\ _€_-;\-* #,##0.00\ _€_-;_-* &quot;-&quot;??\ _€_-;_-@_-"/>
    <numFmt numFmtId="165" formatCode="#,##0.00_ ;\-#,##0.00\ 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name val="Arial"/>
      <family val="2"/>
    </font>
    <font>
      <sz val="10"/>
      <name val="Arial"/>
      <family val="2"/>
    </font>
    <font>
      <sz val="10"/>
      <color theme="1"/>
      <name val="Calibri"/>
      <family val="2"/>
      <scheme val="minor"/>
    </font>
    <font>
      <sz val="10"/>
      <name val="Arial Narrow"/>
      <family val="2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FF00"/>
        <bgColor indexed="64"/>
      </patternFill>
    </fill>
  </fills>
  <borders count="32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</borders>
  <cellStyleXfs count="4">
    <xf numFmtId="0" fontId="0" fillId="0" borderId="0"/>
    <xf numFmtId="0" fontId="3" fillId="0" borderId="0"/>
    <xf numFmtId="0" fontId="5" fillId="0" borderId="0"/>
    <xf numFmtId="164" fontId="7" fillId="0" borderId="0" applyFont="0" applyFill="0" applyBorder="0" applyAlignment="0" applyProtection="0"/>
  </cellStyleXfs>
  <cellXfs count="78">
    <xf numFmtId="0" fontId="0" fillId="0" borderId="0" xfId="0"/>
    <xf numFmtId="0" fontId="0" fillId="0" borderId="0" xfId="0" applyAlignment="1">
      <alignment horizontal="right"/>
    </xf>
    <xf numFmtId="0" fontId="4" fillId="0" borderId="0" xfId="0" applyFont="1"/>
    <xf numFmtId="0" fontId="2" fillId="0" borderId="0" xfId="0" applyFont="1" applyAlignment="1">
      <alignment horizontal="centerContinuous" vertical="center" wrapText="1"/>
    </xf>
    <xf numFmtId="0" fontId="0" fillId="2" borderId="0" xfId="0" applyFill="1"/>
    <xf numFmtId="0" fontId="6" fillId="0" borderId="0" xfId="0" applyFont="1"/>
    <xf numFmtId="0" fontId="1" fillId="0" borderId="0" xfId="0" applyFont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0" xfId="0" applyBorder="1" applyAlignment="1">
      <alignment horizontal="left" vertical="center" indent="1"/>
    </xf>
    <xf numFmtId="7" fontId="0" fillId="0" borderId="0" xfId="0" applyNumberFormat="1" applyAlignment="1">
      <alignment vertical="center"/>
    </xf>
    <xf numFmtId="7" fontId="0" fillId="0" borderId="11" xfId="0" applyNumberFormat="1" applyBorder="1" applyAlignment="1">
      <alignment vertical="center"/>
    </xf>
    <xf numFmtId="7" fontId="0" fillId="0" borderId="12" xfId="0" applyNumberFormat="1" applyBorder="1" applyAlignment="1">
      <alignment vertical="center"/>
    </xf>
    <xf numFmtId="7" fontId="0" fillId="0" borderId="13" xfId="0" applyNumberFormat="1" applyBorder="1" applyAlignment="1">
      <alignment vertical="center"/>
    </xf>
    <xf numFmtId="37" fontId="0" fillId="0" borderId="14" xfId="3" applyNumberFormat="1" applyFont="1" applyBorder="1" applyAlignment="1">
      <alignment vertical="center"/>
    </xf>
    <xf numFmtId="37" fontId="0" fillId="0" borderId="12" xfId="3" applyNumberFormat="1" applyFont="1" applyBorder="1" applyAlignment="1">
      <alignment vertical="center"/>
    </xf>
    <xf numFmtId="37" fontId="0" fillId="0" borderId="13" xfId="3" applyNumberFormat="1" applyFont="1" applyBorder="1" applyAlignment="1">
      <alignment horizontal="right" vertical="center"/>
    </xf>
    <xf numFmtId="0" fontId="0" fillId="0" borderId="15" xfId="0" applyBorder="1" applyAlignment="1">
      <alignment horizontal="center" vertical="center"/>
    </xf>
    <xf numFmtId="0" fontId="0" fillId="0" borderId="15" xfId="0" applyBorder="1" applyAlignment="1">
      <alignment horizontal="left" vertical="center" indent="1"/>
    </xf>
    <xf numFmtId="7" fontId="0" fillId="0" borderId="16" xfId="0" applyNumberFormat="1" applyBorder="1" applyAlignment="1">
      <alignment vertical="center"/>
    </xf>
    <xf numFmtId="7" fontId="0" fillId="0" borderId="17" xfId="0" applyNumberFormat="1" applyBorder="1" applyAlignment="1">
      <alignment vertical="center"/>
    </xf>
    <xf numFmtId="7" fontId="0" fillId="0" borderId="18" xfId="0" applyNumberFormat="1" applyBorder="1" applyAlignment="1">
      <alignment vertical="center"/>
    </xf>
    <xf numFmtId="37" fontId="0" fillId="0" borderId="17" xfId="3" applyNumberFormat="1" applyFont="1" applyBorder="1" applyAlignment="1">
      <alignment vertical="center"/>
    </xf>
    <xf numFmtId="37" fontId="0" fillId="0" borderId="18" xfId="3" applyNumberFormat="1" applyFont="1" applyBorder="1" applyAlignment="1">
      <alignment vertical="center"/>
    </xf>
    <xf numFmtId="37" fontId="0" fillId="0" borderId="17" xfId="3" applyNumberFormat="1" applyFont="1" applyBorder="1" applyAlignment="1">
      <alignment horizontal="right" vertical="center"/>
    </xf>
    <xf numFmtId="0" fontId="0" fillId="0" borderId="15" xfId="0" applyBorder="1" applyAlignment="1">
      <alignment horizontal="left" vertical="center" wrapText="1" indent="1"/>
    </xf>
    <xf numFmtId="7" fontId="0" fillId="0" borderId="16" xfId="0" applyNumberFormat="1" applyBorder="1" applyAlignment="1">
      <alignment horizontal="center" vertical="center"/>
    </xf>
    <xf numFmtId="0" fontId="0" fillId="0" borderId="19" xfId="0" applyBorder="1" applyAlignment="1">
      <alignment horizontal="center" vertical="center"/>
    </xf>
    <xf numFmtId="0" fontId="0" fillId="0" borderId="19" xfId="0" applyBorder="1" applyAlignment="1">
      <alignment horizontal="left" vertical="center" indent="1"/>
    </xf>
    <xf numFmtId="7" fontId="0" fillId="0" borderId="20" xfId="0" applyNumberFormat="1" applyBorder="1" applyAlignment="1">
      <alignment vertical="center"/>
    </xf>
    <xf numFmtId="7" fontId="0" fillId="0" borderId="21" xfId="0" applyNumberFormat="1" applyBorder="1" applyAlignment="1">
      <alignment vertical="center"/>
    </xf>
    <xf numFmtId="7" fontId="0" fillId="0" borderId="22" xfId="0" applyNumberFormat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left" vertical="center" indent="1"/>
    </xf>
    <xf numFmtId="0" fontId="0" fillId="0" borderId="0" xfId="0" applyAlignment="1">
      <alignment vertical="center"/>
    </xf>
    <xf numFmtId="0" fontId="0" fillId="5" borderId="0" xfId="0" applyFill="1" applyAlignment="1">
      <alignment horizontal="left" vertical="center"/>
    </xf>
    <xf numFmtId="0" fontId="0" fillId="5" borderId="0" xfId="0" applyFill="1" applyAlignment="1">
      <alignment horizontal="right"/>
    </xf>
    <xf numFmtId="0" fontId="4" fillId="5" borderId="0" xfId="0" applyFont="1" applyFill="1"/>
    <xf numFmtId="0" fontId="0" fillId="5" borderId="0" xfId="0" applyFill="1"/>
    <xf numFmtId="0" fontId="2" fillId="0" borderId="24" xfId="0" applyFont="1" applyBorder="1" applyAlignment="1">
      <alignment horizontal="centerContinuous" wrapText="1"/>
    </xf>
    <xf numFmtId="0" fontId="2" fillId="0" borderId="0" xfId="0" applyFont="1" applyAlignment="1">
      <alignment horizontal="right" vertical="center" wrapText="1"/>
    </xf>
    <xf numFmtId="0" fontId="0" fillId="0" borderId="0" xfId="0" applyProtection="1">
      <protection locked="0"/>
    </xf>
    <xf numFmtId="37" fontId="1" fillId="0" borderId="26" xfId="0" applyNumberFormat="1" applyFont="1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37" fontId="0" fillId="0" borderId="26" xfId="3" applyNumberFormat="1" applyFont="1" applyBorder="1" applyAlignment="1">
      <alignment horizontal="right" vertical="center"/>
    </xf>
    <xf numFmtId="37" fontId="0" fillId="0" borderId="0" xfId="3" applyNumberFormat="1" applyFont="1" applyBorder="1" applyAlignment="1">
      <alignment vertical="center"/>
    </xf>
    <xf numFmtId="37" fontId="0" fillId="0" borderId="25" xfId="3" applyNumberFormat="1" applyFont="1" applyBorder="1" applyAlignment="1">
      <alignment vertical="center"/>
    </xf>
    <xf numFmtId="37" fontId="0" fillId="0" borderId="23" xfId="3" applyNumberFormat="1" applyFont="1" applyBorder="1" applyAlignment="1">
      <alignment vertical="center"/>
    </xf>
    <xf numFmtId="37" fontId="0" fillId="0" borderId="27" xfId="3" applyNumberFormat="1" applyFont="1" applyBorder="1" applyAlignment="1">
      <alignment vertical="center"/>
    </xf>
    <xf numFmtId="165" fontId="8" fillId="5" borderId="2" xfId="3" applyNumberFormat="1" applyFont="1" applyFill="1" applyBorder="1" applyAlignment="1" applyProtection="1">
      <alignment vertical="center" wrapText="1"/>
      <protection locked="0"/>
    </xf>
    <xf numFmtId="165" fontId="8" fillId="5" borderId="3" xfId="3" applyNumberFormat="1" applyFont="1" applyFill="1" applyBorder="1" applyAlignment="1" applyProtection="1">
      <alignment vertical="center" wrapText="1"/>
      <protection locked="0"/>
    </xf>
    <xf numFmtId="7" fontId="8" fillId="0" borderId="11" xfId="0" applyNumberFormat="1" applyFont="1" applyBorder="1" applyAlignment="1">
      <alignment vertical="center"/>
    </xf>
    <xf numFmtId="7" fontId="9" fillId="0" borderId="13" xfId="0" applyNumberFormat="1" applyFont="1" applyBorder="1" applyAlignment="1">
      <alignment vertical="center"/>
    </xf>
    <xf numFmtId="7" fontId="9" fillId="0" borderId="18" xfId="0" applyNumberFormat="1" applyFont="1" applyBorder="1" applyAlignment="1">
      <alignment vertical="center"/>
    </xf>
    <xf numFmtId="37" fontId="8" fillId="4" borderId="25" xfId="3" applyNumberFormat="1" applyFont="1" applyFill="1" applyBorder="1" applyAlignment="1">
      <alignment vertical="center"/>
    </xf>
    <xf numFmtId="7" fontId="8" fillId="4" borderId="16" xfId="0" applyNumberFormat="1" applyFont="1" applyFill="1" applyBorder="1" applyAlignment="1">
      <alignment horizontal="center" vertical="center"/>
    </xf>
    <xf numFmtId="37" fontId="8" fillId="4" borderId="23" xfId="3" applyNumberFormat="1" applyFont="1" applyFill="1" applyBorder="1" applyAlignment="1">
      <alignment vertical="center"/>
    </xf>
    <xf numFmtId="7" fontId="9" fillId="3" borderId="5" xfId="0" applyNumberFormat="1" applyFont="1" applyFill="1" applyBorder="1" applyAlignment="1">
      <alignment vertical="center"/>
    </xf>
    <xf numFmtId="37" fontId="0" fillId="0" borderId="28" xfId="3" applyNumberFormat="1" applyFont="1" applyBorder="1" applyAlignment="1">
      <alignment vertical="center"/>
    </xf>
    <xf numFmtId="7" fontId="0" fillId="0" borderId="29" xfId="0" applyNumberFormat="1" applyBorder="1" applyAlignment="1">
      <alignment vertical="center"/>
    </xf>
    <xf numFmtId="7" fontId="0" fillId="0" borderId="30" xfId="0" applyNumberFormat="1" applyBorder="1" applyAlignment="1">
      <alignment vertical="center"/>
    </xf>
    <xf numFmtId="7" fontId="0" fillId="0" borderId="31" xfId="0" applyNumberFormat="1" applyBorder="1" applyAlignment="1">
      <alignment vertical="center"/>
    </xf>
    <xf numFmtId="37" fontId="9" fillId="0" borderId="3" xfId="0" applyNumberFormat="1" applyFont="1" applyBorder="1" applyAlignment="1">
      <alignment horizontal="center" vertical="center" wrapText="1"/>
    </xf>
    <xf numFmtId="0" fontId="2" fillId="0" borderId="24" xfId="0" applyFont="1" applyBorder="1" applyAlignment="1">
      <alignment horizontal="center" wrapText="1"/>
    </xf>
    <xf numFmtId="0" fontId="2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1" fillId="3" borderId="6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 wrapText="1"/>
    </xf>
    <xf numFmtId="0" fontId="1" fillId="3" borderId="1" xfId="0" applyFont="1" applyFill="1" applyBorder="1" applyAlignment="1">
      <alignment horizontal="center" vertical="center" wrapText="1"/>
    </xf>
    <xf numFmtId="0" fontId="1" fillId="3" borderId="5" xfId="0" applyFont="1" applyFill="1" applyBorder="1" applyAlignment="1">
      <alignment horizontal="center" vertical="center" wrapText="1"/>
    </xf>
    <xf numFmtId="7" fontId="9" fillId="2" borderId="0" xfId="0" applyNumberFormat="1" applyFont="1" applyFill="1" applyBorder="1" applyAlignment="1">
      <alignment vertical="center"/>
    </xf>
    <xf numFmtId="2" fontId="1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5" xfId="0" applyBorder="1" applyAlignment="1">
      <alignment horizontal="center" vertical="center" wrapText="1"/>
    </xf>
  </cellXfs>
  <cellStyles count="4">
    <cellStyle name="Millares" xfId="3" builtinId="3"/>
    <cellStyle name="Normal" xfId="0" builtinId="0"/>
    <cellStyle name="Normal 2" xfId="1" xr:uid="{00000000-0005-0000-0000-000002000000}"/>
    <cellStyle name="Normal 3" xfId="2" xr:uid="{00000000-0005-0000-0000-000003000000}"/>
  </cellStyles>
  <dxfs count="0"/>
  <tableStyles count="0" defaultTableStyle="TableStyleMedium2" defaultPivotStyle="PivotStyleLight16"/>
  <colors>
    <mruColors>
      <color rgb="FF90CCDC"/>
      <color rgb="FF8DCA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ustomProperty" Target="../customProperty1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BD1C67-E310-408C-8341-96418FAA5C90}">
  <sheetPr>
    <pageSetUpPr fitToPage="1"/>
  </sheetPr>
  <dimension ref="A1:AY22"/>
  <sheetViews>
    <sheetView tabSelected="1" zoomScale="55" zoomScaleNormal="55" workbookViewId="0">
      <selection activeCell="T13" sqref="T13:U17"/>
    </sheetView>
  </sheetViews>
  <sheetFormatPr baseColWidth="10" defaultRowHeight="18.350000000000001" x14ac:dyDescent="0.35"/>
  <cols>
    <col min="1" max="1" width="12.44140625" customWidth="1"/>
    <col min="2" max="2" width="37.44140625" style="1" bestFit="1" customWidth="1"/>
    <col min="3" max="3" width="1.44140625" style="2" customWidth="1"/>
    <col min="4" max="6" width="10.77734375" style="4"/>
    <col min="7" max="9" width="10.88671875" style="4"/>
    <col min="22" max="22" width="12.77734375" customWidth="1"/>
    <col min="23" max="23" width="12.21875" bestFit="1" customWidth="1"/>
    <col min="25" max="25" width="20" customWidth="1"/>
    <col min="26" max="39" width="11.5546875" hidden="1" customWidth="1"/>
    <col min="40" max="41" width="11.5546875" style="5" hidden="1" customWidth="1"/>
    <col min="42" max="51" width="11.5546875" hidden="1" customWidth="1"/>
  </cols>
  <sheetData>
    <row r="1" spans="1:25" ht="18" customHeight="1" x14ac:dyDescent="0.35">
      <c r="A1" s="65" t="s">
        <v>35</v>
      </c>
      <c r="B1" s="66"/>
      <c r="C1" s="66"/>
      <c r="D1" s="66"/>
      <c r="E1" s="66"/>
      <c r="F1" s="66"/>
      <c r="G1" s="66"/>
      <c r="H1" s="66"/>
      <c r="I1" s="66"/>
      <c r="J1" s="66"/>
      <c r="K1" s="66"/>
      <c r="L1" s="66"/>
      <c r="M1" s="66"/>
      <c r="N1" s="66"/>
      <c r="O1" s="66"/>
      <c r="P1" s="66"/>
      <c r="Q1" s="66"/>
      <c r="R1" s="66"/>
      <c r="S1" s="66"/>
      <c r="T1" s="66"/>
      <c r="U1" s="66"/>
      <c r="V1" s="66"/>
      <c r="W1" s="66"/>
      <c r="X1" s="66"/>
      <c r="Y1" s="66"/>
    </row>
    <row r="2" spans="1:25" ht="42.75" customHeight="1" x14ac:dyDescent="0.35">
      <c r="A2" s="66" t="s">
        <v>32</v>
      </c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6"/>
      <c r="O2" s="66"/>
      <c r="P2" s="66"/>
      <c r="Q2" s="66"/>
      <c r="R2" s="66"/>
      <c r="S2" s="66"/>
      <c r="T2" s="66"/>
      <c r="U2" s="66"/>
      <c r="V2" s="66"/>
      <c r="W2" s="66"/>
      <c r="X2" s="66"/>
      <c r="Y2" s="66"/>
    </row>
    <row r="3" spans="1:25" ht="8.1999999999999993" customHeight="1" x14ac:dyDescent="0.35">
      <c r="A3" s="41"/>
      <c r="B3" s="42"/>
      <c r="C3" s="3"/>
      <c r="D3"/>
      <c r="E3"/>
      <c r="F3"/>
      <c r="G3"/>
      <c r="H3"/>
      <c r="I3"/>
    </row>
    <row r="4" spans="1:25" ht="65.45" customHeight="1" x14ac:dyDescent="0.35">
      <c r="A4" s="67" t="s">
        <v>0</v>
      </c>
      <c r="B4" s="69" t="s">
        <v>1</v>
      </c>
      <c r="C4" s="6"/>
      <c r="D4" s="71" t="s">
        <v>40</v>
      </c>
      <c r="E4" s="72"/>
      <c r="F4" s="73"/>
      <c r="G4" s="71" t="s">
        <v>41</v>
      </c>
      <c r="H4" s="72"/>
      <c r="I4" s="73"/>
      <c r="J4" s="71" t="s">
        <v>36</v>
      </c>
      <c r="K4" s="72"/>
      <c r="L4" s="72"/>
      <c r="M4" s="75" t="s">
        <v>37</v>
      </c>
      <c r="N4" s="76"/>
      <c r="O4" s="77"/>
      <c r="P4" s="71" t="s">
        <v>39</v>
      </c>
      <c r="Q4" s="72"/>
      <c r="R4" s="73"/>
      <c r="S4" s="71" t="s">
        <v>38</v>
      </c>
      <c r="T4" s="72"/>
      <c r="U4" s="73"/>
      <c r="V4" s="71" t="s">
        <v>42</v>
      </c>
      <c r="W4" s="72"/>
      <c r="X4" s="72"/>
      <c r="Y4" s="73"/>
    </row>
    <row r="5" spans="1:25" ht="51.75" customHeight="1" x14ac:dyDescent="0.35">
      <c r="A5" s="68"/>
      <c r="B5" s="70"/>
      <c r="C5" s="6"/>
      <c r="D5" s="7" t="s">
        <v>2</v>
      </c>
      <c r="E5" s="8" t="s">
        <v>3</v>
      </c>
      <c r="F5" s="9" t="s">
        <v>4</v>
      </c>
      <c r="G5" s="7" t="s">
        <v>2</v>
      </c>
      <c r="H5" s="8" t="s">
        <v>3</v>
      </c>
      <c r="I5" s="9" t="s">
        <v>4</v>
      </c>
      <c r="J5" s="7" t="s">
        <v>2</v>
      </c>
      <c r="K5" s="8" t="s">
        <v>3</v>
      </c>
      <c r="L5" s="9" t="s">
        <v>4</v>
      </c>
      <c r="M5" s="45" t="s">
        <v>2</v>
      </c>
      <c r="N5" s="45" t="s">
        <v>3</v>
      </c>
      <c r="O5" s="45" t="s">
        <v>4</v>
      </c>
      <c r="P5" s="7" t="s">
        <v>2</v>
      </c>
      <c r="Q5" s="8" t="s">
        <v>3</v>
      </c>
      <c r="R5" s="9" t="s">
        <v>4</v>
      </c>
      <c r="S5" s="7" t="s">
        <v>2</v>
      </c>
      <c r="T5" s="8" t="s">
        <v>3</v>
      </c>
      <c r="U5" s="9" t="s">
        <v>4</v>
      </c>
      <c r="V5" s="7" t="s">
        <v>2</v>
      </c>
      <c r="W5" s="8" t="s">
        <v>3</v>
      </c>
      <c r="X5" s="9" t="s">
        <v>4</v>
      </c>
      <c r="Y5" s="9" t="s">
        <v>5</v>
      </c>
    </row>
    <row r="6" spans="1:25" x14ac:dyDescent="0.35">
      <c r="A6" s="10" t="s">
        <v>6</v>
      </c>
      <c r="B6" s="11" t="s">
        <v>7</v>
      </c>
      <c r="C6" s="12"/>
      <c r="D6" s="13">
        <v>42</v>
      </c>
      <c r="E6" s="14">
        <v>73.5</v>
      </c>
      <c r="F6" s="15">
        <v>378</v>
      </c>
      <c r="G6" s="61">
        <v>44.1</v>
      </c>
      <c r="H6" s="62">
        <v>77.180000000000007</v>
      </c>
      <c r="I6" s="63">
        <v>396.9</v>
      </c>
      <c r="J6" s="16">
        <v>200</v>
      </c>
      <c r="K6" s="17">
        <v>250</v>
      </c>
      <c r="L6" s="18">
        <v>4</v>
      </c>
      <c r="M6" s="46">
        <v>100</v>
      </c>
      <c r="N6" s="46">
        <v>125</v>
      </c>
      <c r="O6" s="46">
        <v>2</v>
      </c>
      <c r="P6" s="51"/>
      <c r="Q6" s="52"/>
      <c r="R6" s="52"/>
      <c r="S6" s="51"/>
      <c r="T6" s="51"/>
      <c r="U6" s="51"/>
      <c r="V6" s="53">
        <f>(P6*J6)+(M6*S6)</f>
        <v>0</v>
      </c>
      <c r="W6" s="53">
        <f t="shared" ref="V6:X18" si="0">(Q6*K6)+(N6*T6)</f>
        <v>0</v>
      </c>
      <c r="X6" s="53">
        <f t="shared" si="0"/>
        <v>0</v>
      </c>
      <c r="Y6" s="54">
        <f>SUM(V6:X6)</f>
        <v>0</v>
      </c>
    </row>
    <row r="7" spans="1:25" x14ac:dyDescent="0.35">
      <c r="A7" s="19" t="s">
        <v>8</v>
      </c>
      <c r="B7" s="20" t="s">
        <v>9</v>
      </c>
      <c r="C7" s="12"/>
      <c r="D7" s="21">
        <v>46.8</v>
      </c>
      <c r="E7" s="22">
        <v>93.6</v>
      </c>
      <c r="F7" s="23">
        <v>468</v>
      </c>
      <c r="G7" s="21">
        <v>49.14</v>
      </c>
      <c r="H7" s="22">
        <v>98.28</v>
      </c>
      <c r="I7" s="23">
        <v>491.4</v>
      </c>
      <c r="J7" s="60">
        <v>200</v>
      </c>
      <c r="K7" s="24">
        <v>250</v>
      </c>
      <c r="L7" s="25">
        <v>10</v>
      </c>
      <c r="M7" s="47">
        <v>100</v>
      </c>
      <c r="N7" s="47">
        <v>125</v>
      </c>
      <c r="O7" s="47">
        <v>5</v>
      </c>
      <c r="P7" s="51"/>
      <c r="Q7" s="52"/>
      <c r="R7" s="52"/>
      <c r="S7" s="51"/>
      <c r="T7" s="51"/>
      <c r="U7" s="51"/>
      <c r="V7" s="53">
        <f t="shared" ref="V7:V12" si="1">(P7*J7)+(M7*S7)</f>
        <v>0</v>
      </c>
      <c r="W7" s="53">
        <f t="shared" si="0"/>
        <v>0</v>
      </c>
      <c r="X7" s="53">
        <f t="shared" si="0"/>
        <v>0</v>
      </c>
      <c r="Y7" s="55">
        <f t="shared" ref="Y7:Y18" si="2">SUM(V7:X7)</f>
        <v>0</v>
      </c>
    </row>
    <row r="8" spans="1:25" x14ac:dyDescent="0.35">
      <c r="A8" s="19" t="s">
        <v>10</v>
      </c>
      <c r="B8" s="20" t="s">
        <v>11</v>
      </c>
      <c r="C8" s="12"/>
      <c r="D8" s="21">
        <v>51.6</v>
      </c>
      <c r="E8" s="22">
        <v>139.32</v>
      </c>
      <c r="F8" s="23">
        <v>643.6</v>
      </c>
      <c r="G8" s="21">
        <v>54.18</v>
      </c>
      <c r="H8" s="22">
        <v>146.29</v>
      </c>
      <c r="I8" s="23">
        <v>675.78</v>
      </c>
      <c r="J8" s="60">
        <v>1400</v>
      </c>
      <c r="K8" s="24">
        <v>1400</v>
      </c>
      <c r="L8" s="25">
        <v>50</v>
      </c>
      <c r="M8" s="47">
        <v>700</v>
      </c>
      <c r="N8" s="47">
        <v>700</v>
      </c>
      <c r="O8" s="47">
        <v>25</v>
      </c>
      <c r="P8" s="51"/>
      <c r="Q8" s="52"/>
      <c r="R8" s="52"/>
      <c r="S8" s="51"/>
      <c r="T8" s="51"/>
      <c r="U8" s="51"/>
      <c r="V8" s="53">
        <f t="shared" si="1"/>
        <v>0</v>
      </c>
      <c r="W8" s="53">
        <f t="shared" si="0"/>
        <v>0</v>
      </c>
      <c r="X8" s="53">
        <f t="shared" si="0"/>
        <v>0</v>
      </c>
      <c r="Y8" s="55">
        <f t="shared" si="2"/>
        <v>0</v>
      </c>
    </row>
    <row r="9" spans="1:25" x14ac:dyDescent="0.35">
      <c r="A9" s="19" t="s">
        <v>12</v>
      </c>
      <c r="B9" s="20" t="s">
        <v>13</v>
      </c>
      <c r="C9" s="12"/>
      <c r="D9" s="21">
        <v>56.4</v>
      </c>
      <c r="E9" s="22">
        <v>175.5</v>
      </c>
      <c r="F9" s="23">
        <v>887</v>
      </c>
      <c r="G9" s="21">
        <v>59.22</v>
      </c>
      <c r="H9" s="22">
        <v>184.28</v>
      </c>
      <c r="I9" s="23">
        <v>931.35</v>
      </c>
      <c r="J9" s="60">
        <v>260</v>
      </c>
      <c r="K9" s="24">
        <v>300</v>
      </c>
      <c r="L9" s="25">
        <v>20</v>
      </c>
      <c r="M9" s="47">
        <v>130</v>
      </c>
      <c r="N9" s="47">
        <v>165</v>
      </c>
      <c r="O9" s="47">
        <v>10</v>
      </c>
      <c r="P9" s="51"/>
      <c r="Q9" s="52"/>
      <c r="R9" s="52"/>
      <c r="S9" s="51"/>
      <c r="T9" s="51"/>
      <c r="U9" s="51"/>
      <c r="V9" s="53">
        <f t="shared" si="1"/>
        <v>0</v>
      </c>
      <c r="W9" s="53">
        <f t="shared" si="0"/>
        <v>0</v>
      </c>
      <c r="X9" s="53">
        <f t="shared" si="0"/>
        <v>0</v>
      </c>
      <c r="Y9" s="55">
        <f t="shared" si="2"/>
        <v>0</v>
      </c>
    </row>
    <row r="10" spans="1:25" x14ac:dyDescent="0.35">
      <c r="A10" s="19" t="s">
        <v>14</v>
      </c>
      <c r="B10" s="20" t="s">
        <v>15</v>
      </c>
      <c r="C10" s="12"/>
      <c r="D10" s="21">
        <v>61.2</v>
      </c>
      <c r="E10" s="22">
        <v>165.24</v>
      </c>
      <c r="F10" s="23">
        <v>987.85</v>
      </c>
      <c r="G10" s="21">
        <v>64.260000000000005</v>
      </c>
      <c r="H10" s="22">
        <v>173.5</v>
      </c>
      <c r="I10" s="23">
        <v>1037.24</v>
      </c>
      <c r="J10" s="60">
        <v>100</v>
      </c>
      <c r="K10" s="24">
        <v>120</v>
      </c>
      <c r="L10" s="25">
        <v>10</v>
      </c>
      <c r="M10" s="47">
        <v>50</v>
      </c>
      <c r="N10" s="47">
        <v>60</v>
      </c>
      <c r="O10" s="47">
        <v>5</v>
      </c>
      <c r="P10" s="51"/>
      <c r="Q10" s="52"/>
      <c r="R10" s="52"/>
      <c r="S10" s="51"/>
      <c r="T10" s="51"/>
      <c r="U10" s="51"/>
      <c r="V10" s="53">
        <f t="shared" si="1"/>
        <v>0</v>
      </c>
      <c r="W10" s="53">
        <f t="shared" si="0"/>
        <v>0</v>
      </c>
      <c r="X10" s="53">
        <f t="shared" si="0"/>
        <v>0</v>
      </c>
      <c r="Y10" s="55">
        <f t="shared" si="2"/>
        <v>0</v>
      </c>
    </row>
    <row r="11" spans="1:25" x14ac:dyDescent="0.35">
      <c r="A11" s="19" t="s">
        <v>16</v>
      </c>
      <c r="B11" s="20" t="s">
        <v>17</v>
      </c>
      <c r="C11" s="12"/>
      <c r="D11" s="21">
        <v>66</v>
      </c>
      <c r="E11" s="22">
        <v>178.2</v>
      </c>
      <c r="F11" s="23">
        <v>1053.57</v>
      </c>
      <c r="G11" s="21">
        <v>69.3</v>
      </c>
      <c r="H11" s="22">
        <v>187.11</v>
      </c>
      <c r="I11" s="23">
        <v>1106.25</v>
      </c>
      <c r="J11" s="60">
        <v>50</v>
      </c>
      <c r="K11" s="24">
        <v>50</v>
      </c>
      <c r="L11" s="25">
        <v>10</v>
      </c>
      <c r="M11" s="47">
        <v>25</v>
      </c>
      <c r="N11" s="47">
        <v>25</v>
      </c>
      <c r="O11" s="47">
        <v>5</v>
      </c>
      <c r="P11" s="51"/>
      <c r="Q11" s="52"/>
      <c r="R11" s="52"/>
      <c r="S11" s="51"/>
      <c r="T11" s="51"/>
      <c r="U11" s="51"/>
      <c r="V11" s="53">
        <f t="shared" si="1"/>
        <v>0</v>
      </c>
      <c r="W11" s="53">
        <f t="shared" si="0"/>
        <v>0</v>
      </c>
      <c r="X11" s="53">
        <f t="shared" si="0"/>
        <v>0</v>
      </c>
      <c r="Y11" s="55">
        <f t="shared" si="2"/>
        <v>0</v>
      </c>
    </row>
    <row r="12" spans="1:25" x14ac:dyDescent="0.35">
      <c r="A12" s="19" t="s">
        <v>18</v>
      </c>
      <c r="B12" s="20" t="s">
        <v>19</v>
      </c>
      <c r="C12" s="12"/>
      <c r="D12" s="21">
        <v>56.4</v>
      </c>
      <c r="E12" s="22">
        <v>84.6</v>
      </c>
      <c r="F12" s="23">
        <v>282</v>
      </c>
      <c r="G12" s="21">
        <v>59.22</v>
      </c>
      <c r="H12" s="22">
        <v>88.83</v>
      </c>
      <c r="I12" s="23">
        <v>296.10000000000002</v>
      </c>
      <c r="J12" s="60">
        <v>300</v>
      </c>
      <c r="K12" s="26">
        <v>30</v>
      </c>
      <c r="L12" s="25">
        <v>10</v>
      </c>
      <c r="M12" s="47">
        <v>150</v>
      </c>
      <c r="N12" s="47">
        <v>15</v>
      </c>
      <c r="O12" s="47">
        <v>5</v>
      </c>
      <c r="P12" s="51"/>
      <c r="Q12" s="52"/>
      <c r="R12" s="52"/>
      <c r="S12" s="51"/>
      <c r="T12" s="51"/>
      <c r="U12" s="51"/>
      <c r="V12" s="53">
        <f t="shared" si="1"/>
        <v>0</v>
      </c>
      <c r="W12" s="53">
        <f t="shared" si="0"/>
        <v>0</v>
      </c>
      <c r="X12" s="53">
        <f t="shared" si="0"/>
        <v>0</v>
      </c>
      <c r="Y12" s="55">
        <f t="shared" si="2"/>
        <v>0</v>
      </c>
    </row>
    <row r="13" spans="1:25" ht="30.15" x14ac:dyDescent="0.35">
      <c r="A13" s="19" t="s">
        <v>20</v>
      </c>
      <c r="B13" s="27" t="s">
        <v>21</v>
      </c>
      <c r="C13" s="12"/>
      <c r="D13" s="28" t="s">
        <v>22</v>
      </c>
      <c r="E13" s="22">
        <v>196</v>
      </c>
      <c r="F13" s="23">
        <v>422</v>
      </c>
      <c r="G13" s="28" t="s">
        <v>22</v>
      </c>
      <c r="H13" s="22">
        <v>205.8</v>
      </c>
      <c r="I13" s="23">
        <v>443.1</v>
      </c>
      <c r="J13" s="60">
        <v>0</v>
      </c>
      <c r="K13" s="24">
        <v>50</v>
      </c>
      <c r="L13" s="25">
        <v>10</v>
      </c>
      <c r="M13" s="48">
        <v>0</v>
      </c>
      <c r="N13" s="48">
        <v>25</v>
      </c>
      <c r="O13" s="48">
        <v>5</v>
      </c>
      <c r="P13" s="56" t="s">
        <v>22</v>
      </c>
      <c r="Q13" s="52"/>
      <c r="R13" s="52"/>
      <c r="S13" s="56" t="s">
        <v>22</v>
      </c>
      <c r="T13" s="51"/>
      <c r="U13" s="51"/>
      <c r="V13" s="57" t="s">
        <v>22</v>
      </c>
      <c r="W13" s="53">
        <f t="shared" si="0"/>
        <v>0</v>
      </c>
      <c r="X13" s="53">
        <f t="shared" si="0"/>
        <v>0</v>
      </c>
      <c r="Y13" s="55">
        <f t="shared" si="2"/>
        <v>0</v>
      </c>
    </row>
    <row r="14" spans="1:25" ht="30.15" x14ac:dyDescent="0.35">
      <c r="A14" s="19" t="s">
        <v>23</v>
      </c>
      <c r="B14" s="27" t="s">
        <v>24</v>
      </c>
      <c r="C14" s="12"/>
      <c r="D14" s="28" t="s">
        <v>22</v>
      </c>
      <c r="E14" s="22">
        <v>309</v>
      </c>
      <c r="F14" s="23">
        <v>618</v>
      </c>
      <c r="G14" s="28" t="s">
        <v>22</v>
      </c>
      <c r="H14" s="22">
        <v>324.45</v>
      </c>
      <c r="I14" s="23">
        <v>648.9</v>
      </c>
      <c r="J14" s="60">
        <v>0</v>
      </c>
      <c r="K14" s="24">
        <v>10</v>
      </c>
      <c r="L14" s="25">
        <v>10</v>
      </c>
      <c r="M14" s="49">
        <v>0</v>
      </c>
      <c r="N14" s="49">
        <v>4</v>
      </c>
      <c r="O14" s="49">
        <v>5</v>
      </c>
      <c r="P14" s="58" t="s">
        <v>22</v>
      </c>
      <c r="Q14" s="52"/>
      <c r="R14" s="52"/>
      <c r="S14" s="58" t="s">
        <v>22</v>
      </c>
      <c r="T14" s="51"/>
      <c r="U14" s="51"/>
      <c r="V14" s="57" t="s">
        <v>22</v>
      </c>
      <c r="W14" s="53">
        <f t="shared" si="0"/>
        <v>0</v>
      </c>
      <c r="X14" s="53">
        <f t="shared" si="0"/>
        <v>0</v>
      </c>
      <c r="Y14" s="55">
        <f t="shared" si="2"/>
        <v>0</v>
      </c>
    </row>
    <row r="15" spans="1:25" ht="45.2" x14ac:dyDescent="0.35">
      <c r="A15" s="19" t="s">
        <v>25</v>
      </c>
      <c r="B15" s="27" t="s">
        <v>26</v>
      </c>
      <c r="C15" s="12"/>
      <c r="D15" s="28" t="s">
        <v>22</v>
      </c>
      <c r="E15" s="22">
        <v>371</v>
      </c>
      <c r="F15" s="23">
        <v>927</v>
      </c>
      <c r="G15" s="28" t="s">
        <v>22</v>
      </c>
      <c r="H15" s="22">
        <v>389.55</v>
      </c>
      <c r="I15" s="23">
        <v>973.35</v>
      </c>
      <c r="J15" s="60">
        <v>0</v>
      </c>
      <c r="K15" s="24">
        <v>50</v>
      </c>
      <c r="L15" s="25">
        <v>20</v>
      </c>
      <c r="M15" s="49">
        <v>0</v>
      </c>
      <c r="N15" s="49">
        <v>25</v>
      </c>
      <c r="O15" s="49">
        <v>10</v>
      </c>
      <c r="P15" s="58" t="s">
        <v>22</v>
      </c>
      <c r="Q15" s="52"/>
      <c r="R15" s="52"/>
      <c r="S15" s="58" t="s">
        <v>22</v>
      </c>
      <c r="T15" s="51"/>
      <c r="U15" s="51"/>
      <c r="V15" s="57" t="s">
        <v>22</v>
      </c>
      <c r="W15" s="53">
        <f t="shared" si="0"/>
        <v>0</v>
      </c>
      <c r="X15" s="53">
        <f t="shared" si="0"/>
        <v>0</v>
      </c>
      <c r="Y15" s="55">
        <f t="shared" si="2"/>
        <v>0</v>
      </c>
    </row>
    <row r="16" spans="1:25" ht="30.15" x14ac:dyDescent="0.35">
      <c r="A16" s="19" t="s">
        <v>27</v>
      </c>
      <c r="B16" s="27" t="s">
        <v>28</v>
      </c>
      <c r="C16" s="12"/>
      <c r="D16" s="28" t="s">
        <v>22</v>
      </c>
      <c r="E16" s="22">
        <v>478</v>
      </c>
      <c r="F16" s="23">
        <v>1063</v>
      </c>
      <c r="G16" s="28" t="s">
        <v>22</v>
      </c>
      <c r="H16" s="22">
        <v>501.90000000000003</v>
      </c>
      <c r="I16" s="23">
        <v>1116.1500000000001</v>
      </c>
      <c r="J16" s="60">
        <v>0</v>
      </c>
      <c r="K16" s="24">
        <v>20</v>
      </c>
      <c r="L16" s="25">
        <v>20</v>
      </c>
      <c r="M16" s="49">
        <v>0</v>
      </c>
      <c r="N16" s="49">
        <v>10</v>
      </c>
      <c r="O16" s="49">
        <v>10</v>
      </c>
      <c r="P16" s="58" t="s">
        <v>22</v>
      </c>
      <c r="Q16" s="52"/>
      <c r="R16" s="52"/>
      <c r="S16" s="58" t="s">
        <v>22</v>
      </c>
      <c r="T16" s="51"/>
      <c r="U16" s="51"/>
      <c r="V16" s="57" t="s">
        <v>22</v>
      </c>
      <c r="W16" s="53">
        <f t="shared" si="0"/>
        <v>0</v>
      </c>
      <c r="X16" s="53">
        <f t="shared" si="0"/>
        <v>0</v>
      </c>
      <c r="Y16" s="55">
        <f t="shared" si="2"/>
        <v>0</v>
      </c>
    </row>
    <row r="17" spans="1:25" ht="45.2" x14ac:dyDescent="0.35">
      <c r="A17" s="19" t="s">
        <v>29</v>
      </c>
      <c r="B17" s="27" t="s">
        <v>30</v>
      </c>
      <c r="C17" s="12"/>
      <c r="D17" s="28" t="s">
        <v>22</v>
      </c>
      <c r="E17" s="22">
        <v>577</v>
      </c>
      <c r="F17" s="23">
        <v>1648</v>
      </c>
      <c r="G17" s="28" t="s">
        <v>22</v>
      </c>
      <c r="H17" s="22">
        <v>605.85</v>
      </c>
      <c r="I17" s="23">
        <v>1709.3</v>
      </c>
      <c r="J17" s="60">
        <v>0</v>
      </c>
      <c r="K17" s="24">
        <v>10</v>
      </c>
      <c r="L17" s="25">
        <v>2</v>
      </c>
      <c r="M17" s="49">
        <v>0</v>
      </c>
      <c r="N17" s="49">
        <v>5</v>
      </c>
      <c r="O17" s="49">
        <v>1</v>
      </c>
      <c r="P17" s="58" t="s">
        <v>22</v>
      </c>
      <c r="Q17" s="52"/>
      <c r="R17" s="52"/>
      <c r="S17" s="58" t="s">
        <v>22</v>
      </c>
      <c r="T17" s="51"/>
      <c r="U17" s="51"/>
      <c r="V17" s="57" t="s">
        <v>22</v>
      </c>
      <c r="W17" s="53">
        <f t="shared" si="0"/>
        <v>0</v>
      </c>
      <c r="X17" s="53">
        <f t="shared" si="0"/>
        <v>0</v>
      </c>
      <c r="Y17" s="55">
        <f t="shared" si="2"/>
        <v>0</v>
      </c>
    </row>
    <row r="18" spans="1:25" x14ac:dyDescent="0.35">
      <c r="A18" s="29" t="s">
        <v>31</v>
      </c>
      <c r="B18" s="30" t="s">
        <v>43</v>
      </c>
      <c r="C18" s="12"/>
      <c r="D18" s="31">
        <v>12</v>
      </c>
      <c r="E18" s="32">
        <v>14</v>
      </c>
      <c r="F18" s="33">
        <v>20</v>
      </c>
      <c r="G18" s="31">
        <v>12.6</v>
      </c>
      <c r="H18" s="32">
        <v>14.7</v>
      </c>
      <c r="I18" s="33">
        <v>21</v>
      </c>
      <c r="J18" s="60">
        <v>20</v>
      </c>
      <c r="K18" s="24">
        <v>20</v>
      </c>
      <c r="L18" s="25">
        <v>6</v>
      </c>
      <c r="M18" s="50">
        <v>10</v>
      </c>
      <c r="N18" s="50">
        <v>10</v>
      </c>
      <c r="O18" s="50">
        <v>3</v>
      </c>
      <c r="P18" s="52"/>
      <c r="Q18" s="52"/>
      <c r="R18" s="52"/>
      <c r="S18" s="52"/>
      <c r="T18" s="52"/>
      <c r="U18" s="52"/>
      <c r="V18" s="53">
        <f t="shared" si="0"/>
        <v>0</v>
      </c>
      <c r="W18" s="53">
        <f t="shared" si="0"/>
        <v>0</v>
      </c>
      <c r="X18" s="53">
        <f t="shared" si="0"/>
        <v>0</v>
      </c>
      <c r="Y18" s="55">
        <f t="shared" si="2"/>
        <v>0</v>
      </c>
    </row>
    <row r="19" spans="1:25" ht="37.799999999999997" customHeight="1" x14ac:dyDescent="0.35">
      <c r="A19" s="34"/>
      <c r="B19" s="35"/>
      <c r="C19" s="36"/>
      <c r="D19" s="36"/>
      <c r="E19" s="36"/>
      <c r="F19" s="36"/>
      <c r="G19" s="36"/>
      <c r="H19" s="36"/>
      <c r="I19" s="36"/>
      <c r="J19" s="44"/>
      <c r="K19" s="44"/>
      <c r="L19" s="44"/>
      <c r="M19" s="44"/>
      <c r="N19" s="44"/>
      <c r="O19" s="44"/>
      <c r="P19" s="64" t="s">
        <v>33</v>
      </c>
      <c r="Q19" s="64"/>
      <c r="R19" s="64"/>
      <c r="S19" s="64"/>
      <c r="T19" s="64"/>
      <c r="U19" s="64"/>
      <c r="V19" s="64"/>
      <c r="W19" s="64"/>
      <c r="X19" s="64"/>
      <c r="Y19" s="59">
        <f>SUM(Y6:Y18)</f>
        <v>0</v>
      </c>
    </row>
    <row r="21" spans="1:25" x14ac:dyDescent="0.35">
      <c r="A21" s="37" t="s">
        <v>44</v>
      </c>
      <c r="B21" s="38"/>
      <c r="C21" s="39"/>
      <c r="D21" s="40"/>
      <c r="E21" s="40"/>
      <c r="F21" s="40"/>
      <c r="G21" s="40"/>
      <c r="H21" s="40"/>
      <c r="I21" s="40"/>
    </row>
    <row r="22" spans="1:25" x14ac:dyDescent="0.35">
      <c r="R22" s="43" t="s">
        <v>34</v>
      </c>
      <c r="S22" s="43"/>
      <c r="T22" s="43"/>
      <c r="U22" s="43"/>
      <c r="V22" s="43"/>
      <c r="W22" s="43"/>
      <c r="X22" s="43"/>
      <c r="Y22" s="74"/>
    </row>
  </sheetData>
  <sheetProtection algorithmName="SHA-512" hashValue="pRv97wzX5XsGt001WtlfI2Ge5KiOznV/2CsgaPRcwbjVIf/4yYt3hJsdn/GOu1Z9Z5gvln8Sf6KxFOcMsi/K5Q==" saltValue="gfucu4aQ2BF1SFRwEEHbUg==" spinCount="100000" sheet="1" objects="1" scenarios="1"/>
  <mergeCells count="12">
    <mergeCell ref="P19:X19"/>
    <mergeCell ref="A1:Y1"/>
    <mergeCell ref="A2:Y2"/>
    <mergeCell ref="A4:A5"/>
    <mergeCell ref="B4:B5"/>
    <mergeCell ref="D4:F4"/>
    <mergeCell ref="J4:L4"/>
    <mergeCell ref="M4:O4"/>
    <mergeCell ref="P4:R4"/>
    <mergeCell ref="S4:U4"/>
    <mergeCell ref="V4:Y4"/>
    <mergeCell ref="G4:I4"/>
  </mergeCells>
  <printOptions horizontalCentered="1" verticalCentered="1"/>
  <pageMargins left="0" right="0" top="0" bottom="0" header="0" footer="0"/>
  <pageSetup paperSize="9" scale="46" orientation="landscape" r:id="rId1"/>
  <customProperties>
    <customPr name="EpmWorksheetKeyString_GUID" r:id="rId2"/>
  </customPropertie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Anexo IX B</vt:lpstr>
      <vt:lpstr>'Anexo IX B'!Área_de_impresión</vt:lpstr>
    </vt:vector>
  </TitlesOfParts>
  <Company>FERIA DE MADRID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Teresa Vaquero</dc:creator>
  <cp:lastModifiedBy>Enrique Hernández</cp:lastModifiedBy>
  <cp:lastPrinted>2025-03-31T08:42:56Z</cp:lastPrinted>
  <dcterms:created xsi:type="dcterms:W3CDTF">2016-09-12T10:40:36Z</dcterms:created>
  <dcterms:modified xsi:type="dcterms:W3CDTF">2025-03-31T09:24:16Z</dcterms:modified>
</cp:coreProperties>
</file>