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2025\25-063 Stand modular Madridjoya sep 25 a feb 28\3 Pliego y calendario\"/>
    </mc:Choice>
  </mc:AlternateContent>
  <xr:revisionPtr revIDLastSave="0" documentId="13_ncr:1_{A041C2A1-36EC-4960-A46B-3415DAD249EB}" xr6:coauthVersionLast="47" xr6:coauthVersionMax="47" xr10:uidLastSave="{00000000-0000-0000-0000-000000000000}"/>
  <bookViews>
    <workbookView xWindow="-118" yWindow="-118" windowWidth="25370" windowHeight="13667" tabRatio="830" activeTab="1" xr2:uid="{00000000-000D-0000-FFFF-FFFF00000000}"/>
  </bookViews>
  <sheets>
    <sheet name="MAT. COMPLEM EXPOSITOR" sheetId="3" r:id="rId1"/>
    <sheet name="MAT. COMPLEMENTARIOS IFEMA" sheetId="1" r:id="rId2"/>
    <sheet name="TOTAL" sheetId="2" r:id="rId3"/>
  </sheets>
  <definedNames>
    <definedName name="_xlnm.Print_Area" localSheetId="0">'MAT. COMPLEM EXPOSITOR'!$A$1:$I$38</definedName>
    <definedName name="_xlnm.Print_Area" localSheetId="1">'MAT. COMPLEMENTARIOS IFEMA'!$A$1:$L$146</definedName>
    <definedName name="_xlnm.Print_Area" localSheetId="2">TOTAL!$A$1:$G$24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2" i="1" l="1"/>
  <c r="F142" i="1"/>
  <c r="L141" i="1"/>
  <c r="F141" i="1"/>
  <c r="L140" i="1"/>
  <c r="F140" i="1"/>
  <c r="L139" i="1"/>
  <c r="F139" i="1"/>
  <c r="L138" i="1"/>
  <c r="F138" i="1"/>
  <c r="L137" i="1"/>
  <c r="F137" i="1"/>
  <c r="L136" i="1"/>
  <c r="F136" i="1"/>
  <c r="L135" i="1"/>
  <c r="F135" i="1"/>
  <c r="L134" i="1"/>
  <c r="F134" i="1"/>
  <c r="L133" i="1"/>
  <c r="F133" i="1"/>
  <c r="L132" i="1"/>
  <c r="F132" i="1"/>
  <c r="L131" i="1"/>
  <c r="F131" i="1"/>
  <c r="L130" i="1"/>
  <c r="F130" i="1"/>
  <c r="L129" i="1"/>
  <c r="F129" i="1"/>
  <c r="L128" i="1"/>
  <c r="F128" i="1"/>
  <c r="L127" i="1"/>
  <c r="F127" i="1"/>
  <c r="L126" i="1"/>
  <c r="F126" i="1"/>
  <c r="L125" i="1"/>
  <c r="F125" i="1"/>
  <c r="L124" i="1"/>
  <c r="F124" i="1"/>
  <c r="L123" i="1"/>
  <c r="F123" i="1"/>
  <c r="L122" i="1"/>
  <c r="F122" i="1"/>
  <c r="L121" i="1"/>
  <c r="F121" i="1"/>
  <c r="L120" i="1"/>
  <c r="F120" i="1"/>
  <c r="L119" i="1"/>
  <c r="F119" i="1"/>
  <c r="L118" i="1"/>
  <c r="F118" i="1"/>
  <c r="L117" i="1"/>
  <c r="F117" i="1"/>
  <c r="L116" i="1"/>
  <c r="F116" i="1"/>
  <c r="L115" i="1"/>
  <c r="F115" i="1"/>
  <c r="L114" i="1"/>
  <c r="F114" i="1"/>
  <c r="L113" i="1"/>
  <c r="F113" i="1"/>
  <c r="L112" i="1"/>
  <c r="F112" i="1"/>
  <c r="L111" i="1"/>
  <c r="F111" i="1"/>
  <c r="L110" i="1"/>
  <c r="F110" i="1"/>
  <c r="L109" i="1"/>
  <c r="F109" i="1"/>
  <c r="L108" i="1"/>
  <c r="F108" i="1"/>
  <c r="L107" i="1"/>
  <c r="F107" i="1"/>
  <c r="L106" i="1"/>
  <c r="F106" i="1"/>
  <c r="L105" i="1"/>
  <c r="F105" i="1"/>
  <c r="L104" i="1"/>
  <c r="F104" i="1"/>
  <c r="L103" i="1"/>
  <c r="F103" i="1"/>
  <c r="L102" i="1"/>
  <c r="F102" i="1"/>
  <c r="L101" i="1"/>
  <c r="F101" i="1"/>
  <c r="L100" i="1"/>
  <c r="F100" i="1"/>
  <c r="L99" i="1"/>
  <c r="F99" i="1"/>
  <c r="L98" i="1"/>
  <c r="F98" i="1"/>
  <c r="L97" i="1"/>
  <c r="F97" i="1"/>
  <c r="L96" i="1"/>
  <c r="F96" i="1"/>
  <c r="L95" i="1"/>
  <c r="F95" i="1"/>
  <c r="L94" i="1"/>
  <c r="F94" i="1"/>
  <c r="L93" i="1"/>
  <c r="F93" i="1"/>
  <c r="L92" i="1"/>
  <c r="F92" i="1"/>
  <c r="L91" i="1"/>
  <c r="F91" i="1"/>
  <c r="L90" i="1"/>
  <c r="F90" i="1"/>
  <c r="L89" i="1"/>
  <c r="F89" i="1"/>
  <c r="L88" i="1"/>
  <c r="F88" i="1"/>
  <c r="L87" i="1"/>
  <c r="F87" i="1"/>
  <c r="L86" i="1"/>
  <c r="F86" i="1"/>
  <c r="L85" i="1"/>
  <c r="F85" i="1"/>
  <c r="L84" i="1"/>
  <c r="F84" i="1"/>
  <c r="L83" i="1"/>
  <c r="F83" i="1"/>
  <c r="L82" i="1"/>
  <c r="F82" i="1"/>
  <c r="L81" i="1"/>
  <c r="F81" i="1"/>
  <c r="L80" i="1"/>
  <c r="F80" i="1"/>
  <c r="L79" i="1"/>
  <c r="F79" i="1"/>
  <c r="L78" i="1"/>
  <c r="F78" i="1"/>
  <c r="L77" i="1"/>
  <c r="F77" i="1"/>
  <c r="L76" i="1"/>
  <c r="F76" i="1"/>
  <c r="L75" i="1"/>
  <c r="F75" i="1"/>
  <c r="L74" i="1"/>
  <c r="F74" i="1"/>
  <c r="L73" i="1"/>
  <c r="F73" i="1"/>
  <c r="L72" i="1"/>
  <c r="F72" i="1"/>
  <c r="L71" i="1"/>
  <c r="F71" i="1"/>
  <c r="L70" i="1"/>
  <c r="F70" i="1"/>
  <c r="L69" i="1"/>
  <c r="F69" i="1"/>
  <c r="L68" i="1"/>
  <c r="F68" i="1"/>
  <c r="L67" i="1"/>
  <c r="F67" i="1"/>
  <c r="L66" i="1"/>
  <c r="F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" i="1"/>
  <c r="F143" i="1" s="1"/>
  <c r="G16" i="2"/>
  <c r="G15" i="2"/>
  <c r="I25" i="3"/>
  <c r="I26" i="3"/>
  <c r="I27" i="3"/>
  <c r="I28" i="3"/>
  <c r="I29" i="3"/>
  <c r="I30" i="3"/>
  <c r="I31" i="3"/>
  <c r="I32" i="3"/>
  <c r="I33" i="3"/>
  <c r="I34" i="3"/>
  <c r="I35" i="3"/>
  <c r="E25" i="3"/>
  <c r="E26" i="3"/>
  <c r="E27" i="3"/>
  <c r="E28" i="3"/>
  <c r="E29" i="3"/>
  <c r="E30" i="3"/>
  <c r="E31" i="3"/>
  <c r="E32" i="3"/>
  <c r="E33" i="3"/>
  <c r="E34" i="3"/>
  <c r="E35" i="3"/>
  <c r="L143" i="1" l="1"/>
  <c r="G18" i="2" s="1"/>
  <c r="G17" i="2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37" i="3" l="1"/>
  <c r="I37" i="3"/>
  <c r="F11" i="2" l="1"/>
  <c r="G11" i="2" s="1"/>
  <c r="F7" i="2" l="1"/>
  <c r="G7" i="2" s="1"/>
  <c r="G19" i="2" l="1"/>
</calcChain>
</file>

<file path=xl/sharedStrings.xml><?xml version="1.0" encoding="utf-8"?>
<sst xmlns="http://schemas.openxmlformats.org/spreadsheetml/2006/main" count="555" uniqueCount="216">
  <si>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</si>
  <si>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</si>
  <si>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</si>
  <si>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</si>
  <si>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</si>
  <si>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PARTIDAS</t>
  </si>
  <si>
    <t>PAVIMENTACIÓN</t>
  </si>
  <si>
    <t>PODIUM 50X50X50  (MADERA)</t>
  </si>
  <si>
    <t>PODIUM 50X50X75  (MADERA)</t>
  </si>
  <si>
    <t>PODIUM 50X50X100  (MADERA)</t>
  </si>
  <si>
    <t>ROTULACIÓN</t>
  </si>
  <si>
    <t>ESTRUCTURA</t>
  </si>
  <si>
    <t>INSTALACIÓN ELÉCTRICA</t>
  </si>
  <si>
    <t>ARMARIO BAJO 100 x 50 x 60 (MADERA)</t>
  </si>
  <si>
    <t>CAMBIO COLOR PINTURA</t>
  </si>
  <si>
    <t xml:space="preserve">CORTINA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</si>
  <si>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</si>
  <si>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</si>
  <si>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</si>
  <si>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</si>
  <si>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</si>
  <si>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</si>
  <si>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</si>
  <si>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</si>
  <si>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</si>
  <si>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</si>
  <si>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</si>
  <si>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</si>
  <si>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</si>
  <si>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</si>
  <si>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</si>
  <si>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</si>
  <si>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</si>
  <si>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</si>
  <si>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</si>
  <si>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</si>
  <si>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</si>
  <si>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</si>
  <si>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</si>
  <si>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</si>
  <si>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</si>
  <si>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</si>
  <si>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</si>
  <si>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</si>
  <si>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</si>
  <si>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</si>
  <si>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</si>
  <si>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</si>
  <si>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</si>
  <si>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€/Ud.</t>
  </si>
  <si>
    <t>€/Ml.</t>
  </si>
  <si>
    <t>ENCHUFE MONOFÁSICO HASTA 3.500 W CABLE HASTA 10 M  (CUADRO NO INCLUIDO)</t>
  </si>
  <si>
    <t>ENCHUFE TRIFASICO HASTA 9.000 W. DE 10 M DE LONGITUD CON CETAC DE 16 AMPERIOS MACHO Y HEMBRA EN LOS EXTREMOS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</si>
  <si>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</si>
  <si>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</si>
  <si>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FOCO LED EN CARRIL</t>
  </si>
  <si>
    <t>FOCO LED CON BRAZO</t>
  </si>
  <si>
    <t>PUERTA DOBLE CON LLAVE</t>
  </si>
  <si>
    <t>VIGA SUPLEMENTARIA (MADERA)</t>
  </si>
  <si>
    <t xml:space="preserve">          </t>
  </si>
  <si>
    <t>Fdo.: ..........................................................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</si>
  <si>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</si>
  <si>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</si>
  <si>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</si>
  <si>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 xml:space="preserve">ENTRAMADO DE TECHO </t>
  </si>
  <si>
    <t>HORA TÉCNICO (MINIMO 1 h.)</t>
  </si>
  <si>
    <t>PANEL MELAMINADO DE DIFERENTE COLOR</t>
  </si>
  <si>
    <t xml:space="preserve">PERCHERO MOVIL </t>
  </si>
  <si>
    <t xml:space="preserve">PUERTA DOBLE CON LLAVE (MADERA) </t>
  </si>
  <si>
    <t>Modelo de Stand</t>
  </si>
  <si>
    <t>Estimación</t>
  </si>
  <si>
    <t>Total</t>
  </si>
  <si>
    <t>ud.</t>
  </si>
  <si>
    <t>BASE DE ENCHUFE DOBLE HASTA 500 W</t>
  </si>
  <si>
    <t xml:space="preserve">BASE DE ENCHUFE TRIPLE HASTA 500 W </t>
  </si>
  <si>
    <t xml:space="preserve">BASE DE ENCHUFE CUÁDRUPLE HASTA 500 W </t>
  </si>
  <si>
    <t xml:space="preserve">CUADRO ELÉCTRICO TRIFÁSICO 18 KW </t>
  </si>
  <si>
    <t xml:space="preserve">CUADRO ELÉCTRICO MONOFÁSICO 5 KW </t>
  </si>
  <si>
    <t>ENCHUFE MONOFÁSICO HASTA 3500 W</t>
  </si>
  <si>
    <t xml:space="preserve">ENCHUFE MONOFÁSICO HASTA 500 W </t>
  </si>
  <si>
    <t xml:space="preserve">ENCHUFE TRIFÁSICO CON CONEXIÓN EN PUNTA A PARTIR DE 3.500 W </t>
  </si>
  <si>
    <t xml:space="preserve">PANTALLA FLUORESCENTE DE 2X40 W </t>
  </si>
  <si>
    <t xml:space="preserve">PUERTA DE CRISTAL CON CERRADURA </t>
  </si>
  <si>
    <t xml:space="preserve">PUERTA SENCILLA CON LLAVE </t>
  </si>
  <si>
    <t>CORTINA DE ALMACÉN</t>
  </si>
  <si>
    <t xml:space="preserve">ESTANTE EN PARED 100X30 HORIZONTAL </t>
  </si>
  <si>
    <t>ESTANTE EN PARED 100X30 INCLINADO</t>
  </si>
  <si>
    <t xml:space="preserve">ESTANTE EN PARED 100X50 HORIZONTAL </t>
  </si>
  <si>
    <t xml:space="preserve">MOSTRADOR 100X50X100 </t>
  </si>
  <si>
    <t xml:space="preserve">MOSTRADOR VITRINA </t>
  </si>
  <si>
    <t xml:space="preserve">PANEL ACRISTALADO DE 1 ML. </t>
  </si>
  <si>
    <t>PANEL MELAMINADO DE 1 ML.</t>
  </si>
  <si>
    <t xml:space="preserve">PODIUM 50X50X100 </t>
  </si>
  <si>
    <t xml:space="preserve">PODIUM 50X50X50 </t>
  </si>
  <si>
    <t xml:space="preserve">PODIUM 50X50X75 </t>
  </si>
  <si>
    <t xml:space="preserve">ROTULO LETRA ADHESIVA ESTÁNDAR (max. 20 letras) </t>
  </si>
  <si>
    <t xml:space="preserve">VITRINA DE 1 x 0,50 x 0,56 ILUMINADA CON 3 FOCOS LED DE 30W </t>
  </si>
  <si>
    <t>VITRINA DE 1,00 x 0,50 x 1,60 ILUMINADA CON 3 FOCOS LED DE 30W</t>
  </si>
  <si>
    <t xml:space="preserve">VITRINA DE 1 x 0,50 x 0,56 ILUMINADA CON 4 FOCOS LED DE 30W </t>
  </si>
  <si>
    <t xml:space="preserve">VITRINA DE 1,90 x 0,50 x 0,56 ILUMINADA CON 6 FOCOS LED DE 30W </t>
  </si>
  <si>
    <t>PRECIO UNITARIO MÁXIMO
(€/m2),
IVA EXCLUIDO</t>
  </si>
  <si>
    <t>PRECIOS UNITARIOS OFERTADO POR PARTIDAS 
(€/m2)</t>
  </si>
  <si>
    <r>
      <t xml:space="preserve">PRECIO UNITARIO TOTAL OFERTADO 
(sumatorio de precios unitarios por partidas)
 (€/m2),
IVA EXCLUIDO
</t>
    </r>
    <r>
      <rPr>
        <b/>
        <sz val="11"/>
        <color theme="1"/>
        <rFont val="Barlow"/>
      </rPr>
      <t>(b)</t>
    </r>
  </si>
  <si>
    <r>
      <t xml:space="preserve">ESTIMACIÓN m2
</t>
    </r>
    <r>
      <rPr>
        <b/>
        <sz val="11"/>
        <color theme="1"/>
        <rFont val="Barlow"/>
      </rPr>
      <t>(a)</t>
    </r>
  </si>
  <si>
    <r>
      <t xml:space="preserve">TOTAL
</t>
    </r>
    <r>
      <rPr>
        <b/>
        <sz val="11"/>
        <color theme="1"/>
        <rFont val="Barlow"/>
      </rPr>
      <t>(a) x (b)</t>
    </r>
  </si>
  <si>
    <t>(la estimación de unidades y precios unitarios máximos figura en la hoja "Totales materiales complementarios")</t>
  </si>
  <si>
    <r>
      <t>IMPORTE TOTAL OFERTADO</t>
    </r>
    <r>
      <rPr>
        <sz val="11"/>
        <color theme="1"/>
        <rFont val="Barlow"/>
      </rPr>
      <t xml:space="preserve"> (indicar esta cantidad en el Anexo IX -A de este lote)</t>
    </r>
  </si>
  <si>
    <t>..........................., ........ de .............................. de 202…</t>
  </si>
  <si>
    <t>Precios unitarios máximos,
 IVA excluido</t>
  </si>
  <si>
    <t>Precio IVA excluido</t>
  </si>
  <si>
    <t>ARTÍCULO</t>
  </si>
  <si>
    <t>Stand Modelo Cerrado Madrid Joya EDICIONES SEPTIEMBRE 2025, FEBRERO Y SEPTIEMBRE 2026 Y FEBRERO 2027</t>
  </si>
  <si>
    <t>Stand Modelo Cerrado Madrid Joya EDICIONES SEPTIEMBRE 2027 Y FEBRERO 2028</t>
  </si>
  <si>
    <t>Materiales a medida del expositor</t>
  </si>
  <si>
    <t>EDICIONES SEPTIEMBRE 2025, FEBRERO Y SEPTIEMBRE 2026 Y FEBRERO 2027</t>
  </si>
  <si>
    <t>ANEXO IX-B  MATERIALES COMPLEMENTARIOS EXPOSITOR MADRID JOYA</t>
  </si>
  <si>
    <t>EDICIONES SEPTIEMBRE 2027 Y FEBRERO 2028</t>
  </si>
  <si>
    <r>
      <t xml:space="preserve">TOTAL ESTIMACIÓN MATERIALES COMPLEMENTARIOS IVA EXCLUIDO (NO ES OBJETO DE LICITACIÓN) </t>
    </r>
    <r>
      <rPr>
        <b/>
        <sz val="11"/>
        <rFont val="Barlow"/>
      </rPr>
      <t>(1)</t>
    </r>
  </si>
  <si>
    <t>TOTAL ESTIMACIÓN MATERIALES COMPLEMENTARIOS IVA EXCLUIDO (NO ES OBJETO DE LICITACIÓN) (2)</t>
  </si>
  <si>
    <t>Firma Representante legal</t>
  </si>
  <si>
    <r>
      <t xml:space="preserve">MATERIALES COMPLEMENTARIOS PARA EXPOSITORES EDICIONES SEPTIEMBRE 2025, FEBRERO Y SEPTIEMBRE 2026 Y FEBRERO 2027 FIJA NO SOMETIDA A LICITACIÓN
(suma de </t>
    </r>
    <r>
      <rPr>
        <b/>
        <sz val="11"/>
        <color theme="1"/>
        <rFont val="Barlow"/>
      </rPr>
      <t>(1)</t>
    </r>
    <r>
      <rPr>
        <sz val="11"/>
        <color theme="1"/>
        <rFont val="Barlow"/>
      </rPr>
      <t xml:space="preserve"> de la hoja "materiales complementarios expositor")</t>
    </r>
  </si>
  <si>
    <r>
      <t xml:space="preserve">MATERIALES COMPLEMENTARIOS PARA EXPOSITORES EDICIONES SEPTIEMBRE 2027 y FEBRERO 2028 FIJA NO SOMETIDA A LICITACIÓN
(suma de </t>
    </r>
    <r>
      <rPr>
        <b/>
        <sz val="11"/>
        <color theme="1"/>
        <rFont val="Barlow"/>
      </rPr>
      <t>(2)</t>
    </r>
    <r>
      <rPr>
        <sz val="11"/>
        <color theme="1"/>
        <rFont val="Barlow"/>
      </rPr>
      <t xml:space="preserve"> de la hoja "materiales complementarios expositor")</t>
    </r>
  </si>
  <si>
    <r>
      <t xml:space="preserve">MATERIALES COMPLEMENTARIOS IFEMA EDICIONES SEPTIEMBRE 2025, FEBRERO Y SEPTIEMBRE 2026 Y FEBRERO 2027
(suma de </t>
    </r>
    <r>
      <rPr>
        <b/>
        <sz val="11"/>
        <color theme="1"/>
        <rFont val="Barlow"/>
      </rPr>
      <t>(3)</t>
    </r>
    <r>
      <rPr>
        <sz val="11"/>
        <color theme="1"/>
        <rFont val="Barlow"/>
      </rPr>
      <t xml:space="preserve"> de la hoja "materiales complementarios IFEMA")</t>
    </r>
  </si>
  <si>
    <t>MATERIALES COMPLEMENTARIOS IFEMA EDICIONES EDICIONES SEPTIEMBRE 2027 y FEBRERO 2028
(suma de (4) de la hoja "materiales complementarios IFEMA")</t>
  </si>
  <si>
    <t xml:space="preserve">ANEXO IX -B MATERIALES COMPLEMENTARIOS IFEMA MADRID     </t>
  </si>
  <si>
    <t>PRECIO UNITARIO OFERTADO IFEMA
(a)</t>
  </si>
  <si>
    <t>ESTIMACIÓN UNIDADES IFEMA MADRID
(B)</t>
  </si>
  <si>
    <t>SUBTOTAL IMPORTE IFEMA MADRID 
(A) x (b)</t>
  </si>
  <si>
    <t>TECHO TELA BLANCA</t>
  </si>
  <si>
    <t>TOTAL OFERTADO MATERIALES COMPLEMENTARIOS IFEMA EDICIONES SEPTIEMBRE 2025, FEBRERO Y SEPTIEMBRE 2026 Y FEBRERO 2027 (3)</t>
  </si>
  <si>
    <t>TOTAL OFERTADO MATERIALES COMPLEMENTARIOS IFEMA EDICIONES SEPTIEMBRE 2027 Y FEBRERO 2028 (4)</t>
  </si>
  <si>
    <t>ANEXO IX-B-</t>
  </si>
  <si>
    <t>TOTAL OFERTA</t>
  </si>
  <si>
    <t>(*) El ofertante únicamente deberá cumplimentar las celdas de precios unitarios con fondo AZUL para obtener el importe total ofertado</t>
  </si>
  <si>
    <t>BARRA DE 110 CMS DE ALTO, 50 DE FONDO CON PATAS PARA ENCASTRADO DE CARGADOR</t>
  </si>
  <si>
    <t>ML</t>
  </si>
  <si>
    <t>BARRA DE BAR</t>
  </si>
  <si>
    <t>Ml.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</si>
  <si>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</si>
  <si>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</si>
  <si>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Ud.</t>
  </si>
  <si>
    <t>COLUMNA</t>
  </si>
  <si>
    <t>CONTRABARRA DE BAR DE 80 CMS DE ALTO Y 60 DE FONDO INCLUSO BALDAS INTERMEDIAS</t>
  </si>
  <si>
    <t xml:space="preserve">CURVO HASTA 1,22 DE ALTO </t>
  </si>
  <si>
    <t xml:space="preserve">CURVO HASTA 2,44 DE ALTO </t>
  </si>
  <si>
    <t xml:space="preserve">CURVO HASTA 3,00 DE ALTO </t>
  </si>
  <si>
    <t xml:space="preserve">CURVO HASTA 3,66 DE ALTO 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</si>
  <si>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</si>
  <si>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</si>
  <si>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</si>
  <si>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</si>
  <si>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</si>
  <si>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</si>
  <si>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M2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</si>
  <si>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</si>
  <si>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</si>
  <si>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</si>
  <si>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</si>
  <si>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</si>
  <si>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</si>
  <si>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</si>
  <si>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</si>
  <si>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</si>
  <si>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</si>
  <si>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</si>
  <si>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</si>
  <si>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</si>
  <si>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</si>
  <si>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</si>
  <si>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</si>
  <si>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</si>
  <si>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</si>
  <si>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</si>
  <si>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</si>
  <si>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</si>
  <si>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</si>
  <si>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</si>
  <si>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</si>
  <si>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</si>
  <si>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</si>
  <si>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</si>
  <si>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</si>
  <si>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</si>
  <si>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</si>
  <si>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</si>
  <si>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</si>
  <si>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</si>
  <si>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</si>
  <si>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</si>
  <si>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</si>
  <si>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</si>
  <si>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</si>
  <si>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</si>
  <si>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</si>
  <si>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</si>
  <si>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 xml:space="preserve">TARIMA DE MADERA DE 21 A 40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</si>
  <si>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</si>
  <si>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</si>
  <si>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</si>
  <si>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</si>
  <si>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</si>
  <si>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</si>
  <si>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</si>
  <si>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</si>
  <si>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>m2</t>
  </si>
  <si>
    <t xml:space="preserve">TELA SIN SERIGRAFÍA </t>
  </si>
  <si>
    <t>TOCADOR COMPUESTO DE MESA DE APOYO Y ESPEJO</t>
  </si>
  <si>
    <t>VALLA DE 1,00 M DE ALTO DE MODULAR DE MELAMINA ABIERTO INCLUSO COSTILLAS O CUBOS DE SUJECCIÓN</t>
  </si>
  <si>
    <t xml:space="preserve">VALLA DE 1,00 M DE ALTO DE MODULAR DE MELAMINA CIEGA INCLUSO COSTILLAS O CUBOS DE SUJECCIÓN </t>
  </si>
  <si>
    <t>VISILLO BLANCO/NEGRO</t>
  </si>
  <si>
    <t>CUADRO+CONECTOR+CERTIFICADO HASTA 3KW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</si>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</sst>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[Red]#,##0.00"/>
    <numFmt numFmtId="165" formatCode="_(* #,##0.00_);_(* \(#,##0.00\);_(* &quot;-&quot;??_);_(@_)"/>
    <numFmt numFmtId="166" formatCode="#,##0.00\ &quot;€&quot;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4"/>
      <name val="Barlow"/>
    </font>
    <font>
      <sz val="11"/>
      <color theme="1"/>
      <name val="Barlow"/>
    </font>
    <font>
      <sz val="11"/>
      <name val="Barlow"/>
    </font>
    <font>
      <b/>
      <sz val="11"/>
      <color theme="1"/>
      <name val="Barlow"/>
    </font>
    <font>
      <b/>
      <sz val="11"/>
      <name val="Barlow"/>
    </font>
    <font>
      <sz val="12"/>
      <color theme="1"/>
      <name val="Barlow"/>
    </font>
    <font>
      <b/>
      <sz val="10"/>
      <name val="Barlow"/>
    </font>
    <font>
      <sz val="10"/>
      <color theme="1"/>
      <name val="Barlow"/>
    </font>
    <font>
      <sz val="10"/>
      <name val="Barlow"/>
    </font>
    <font>
      <b/>
      <sz val="10"/>
      <color theme="1"/>
      <name val="Barlow"/>
    </font>
    <font>
      <sz val="12"/>
      <name val="Arial"/>
      <family val="2"/>
    </font>
    <font>
      <sz val="14"/>
      <name val="Barlow"/>
    </font>
    <font>
      <sz val="10"/>
      <color theme="1"/>
      <name val="Arial"/>
      <family val="2"/>
    </font>
    <font>
      <sz val="11"/>
      <name val="Arial"/>
      <family val="2"/>
    </font>
    <font>
      <sz val="12"/>
      <name val="Barlow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165" fontId="3" fillId="0" borderId="0" applyFont="0" applyFill="0" applyBorder="0" applyAlignment="0" applyProtection="0"/>
  </cellStyleXfs>
  <cellXfs count="157">
    <xf numFmtId="0" fontId="0" fillId="0" borderId="0" xfId="0"/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166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166" fontId="6" fillId="0" borderId="21" xfId="0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166" fontId="6" fillId="0" borderId="0" xfId="0" applyNumberFormat="1" applyFont="1" applyAlignment="1">
      <alignment horizontal="center" vertical="center"/>
    </xf>
    <xf numFmtId="0" fontId="6" fillId="0" borderId="0" xfId="0" applyFont="1"/>
    <xf numFmtId="0" fontId="6" fillId="0" borderId="7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7" borderId="29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166" fontId="7" fillId="0" borderId="18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6" fontId="7" fillId="0" borderId="19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/>
    </xf>
    <xf numFmtId="166" fontId="9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164" fontId="12" fillId="0" borderId="0" xfId="0" applyNumberFormat="1" applyFont="1" applyAlignment="1">
      <alignment vertical="center"/>
    </xf>
    <xf numFmtId="0" fontId="12" fillId="3" borderId="0" xfId="0" applyFont="1" applyFill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11" fillId="0" borderId="20" xfId="0" applyFont="1" applyBorder="1" applyAlignment="1">
      <alignment horizontal="centerContinuous" vertical="center" wrapText="1"/>
    </xf>
    <xf numFmtId="0" fontId="11" fillId="0" borderId="0" xfId="0" applyFont="1" applyAlignment="1">
      <alignment horizontal="center" vertical="center"/>
    </xf>
    <xf numFmtId="4" fontId="11" fillId="7" borderId="7" xfId="0" applyNumberFormat="1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2" fontId="13" fillId="0" borderId="27" xfId="0" applyNumberFormat="1" applyFont="1" applyBorder="1" applyAlignment="1">
      <alignment horizontal="center" vertical="center"/>
    </xf>
    <xf numFmtId="166" fontId="13" fillId="0" borderId="28" xfId="0" applyNumberFormat="1" applyFont="1" applyBorder="1" applyAlignment="1">
      <alignment horizontal="center" vertical="center"/>
    </xf>
    <xf numFmtId="2" fontId="13" fillId="0" borderId="6" xfId="0" applyNumberFormat="1" applyFont="1" applyBorder="1" applyAlignment="1">
      <alignment horizontal="center" vertical="center"/>
    </xf>
    <xf numFmtId="0" fontId="12" fillId="4" borderId="0" xfId="0" applyFont="1" applyFill="1" applyAlignment="1">
      <alignment vertical="center"/>
    </xf>
    <xf numFmtId="2" fontId="13" fillId="0" borderId="21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4" fontId="12" fillId="0" borderId="0" xfId="0" applyNumberFormat="1" applyFont="1" applyAlignment="1">
      <alignment vertical="center"/>
    </xf>
    <xf numFmtId="49" fontId="12" fillId="0" borderId="0" xfId="0" applyNumberFormat="1" applyFont="1" applyAlignment="1">
      <alignment vertical="center"/>
    </xf>
    <xf numFmtId="0" fontId="12" fillId="0" borderId="0" xfId="0" applyFont="1" applyAlignment="1">
      <alignment horizontal="justify" vertical="center"/>
    </xf>
    <xf numFmtId="0" fontId="10" fillId="0" borderId="0" xfId="0" applyFont="1" applyAlignment="1" applyProtection="1">
      <alignment horizontal="justify" vertical="center"/>
      <protection locked="0"/>
    </xf>
    <xf numFmtId="0" fontId="6" fillId="0" borderId="0" xfId="0" applyFont="1" applyProtection="1">
      <protection locked="0"/>
    </xf>
    <xf numFmtId="0" fontId="10" fillId="0" borderId="13" xfId="0" applyFont="1" applyBorder="1" applyAlignment="1">
      <alignment horizontal="left" vertical="center" indent="1"/>
    </xf>
    <xf numFmtId="4" fontId="10" fillId="0" borderId="37" xfId="0" applyNumberFormat="1" applyFont="1" applyBorder="1" applyAlignment="1">
      <alignment horizontal="center" vertical="center"/>
    </xf>
    <xf numFmtId="166" fontId="10" fillId="0" borderId="37" xfId="0" applyNumberFormat="1" applyFont="1" applyBorder="1" applyAlignment="1">
      <alignment vertical="center"/>
    </xf>
    <xf numFmtId="0" fontId="10" fillId="0" borderId="37" xfId="0" applyFont="1" applyBorder="1" applyAlignment="1">
      <alignment horizontal="left" vertical="center"/>
    </xf>
    <xf numFmtId="0" fontId="10" fillId="0" borderId="14" xfId="0" applyFont="1" applyBorder="1" applyAlignment="1">
      <alignment horizontal="left" indent="1"/>
    </xf>
    <xf numFmtId="4" fontId="10" fillId="0" borderId="6" xfId="0" applyNumberFormat="1" applyFont="1" applyBorder="1" applyAlignment="1">
      <alignment horizontal="center"/>
    </xf>
    <xf numFmtId="166" fontId="10" fillId="0" borderId="6" xfId="0" applyNumberFormat="1" applyFont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 indent="1"/>
    </xf>
    <xf numFmtId="4" fontId="10" fillId="0" borderId="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left" vertical="center" indent="1"/>
    </xf>
    <xf numFmtId="0" fontId="10" fillId="0" borderId="8" xfId="0" applyFont="1" applyBorder="1" applyAlignment="1">
      <alignment horizontal="left" vertical="center" indent="1"/>
    </xf>
    <xf numFmtId="4" fontId="10" fillId="5" borderId="6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vertical="center"/>
    </xf>
    <xf numFmtId="0" fontId="10" fillId="5" borderId="6" xfId="0" applyFont="1" applyFill="1" applyBorder="1" applyAlignment="1">
      <alignment horizontal="left" vertical="center"/>
    </xf>
    <xf numFmtId="0" fontId="15" fillId="0" borderId="13" xfId="1" applyFont="1" applyBorder="1" applyAlignment="1">
      <alignment horizontal="left" vertical="center" indent="1"/>
    </xf>
    <xf numFmtId="4" fontId="16" fillId="0" borderId="13" xfId="0" applyNumberFormat="1" applyFont="1" applyBorder="1" applyAlignment="1">
      <alignment horizontal="center" vertical="center" wrapText="1"/>
    </xf>
    <xf numFmtId="0" fontId="17" fillId="0" borderId="39" xfId="0" applyFont="1" applyBorder="1" applyAlignment="1">
      <alignment horizontal="left" vertical="center"/>
    </xf>
    <xf numFmtId="0" fontId="15" fillId="0" borderId="14" xfId="1" applyFont="1" applyBorder="1" applyAlignment="1">
      <alignment horizontal="left" vertical="center" indent="1"/>
    </xf>
    <xf numFmtId="4" fontId="16" fillId="0" borderId="14" xfId="0" applyNumberFormat="1" applyFont="1" applyBorder="1" applyAlignment="1">
      <alignment horizontal="center" vertical="center" wrapText="1"/>
    </xf>
    <xf numFmtId="3" fontId="1" fillId="0" borderId="38" xfId="1" applyNumberFormat="1" applyBorder="1" applyAlignment="1">
      <alignment horizontal="left" vertical="center"/>
    </xf>
    <xf numFmtId="0" fontId="15" fillId="0" borderId="14" xfId="1" applyFont="1" applyBorder="1" applyAlignment="1">
      <alignment horizontal="left" vertical="center" wrapText="1" indent="1"/>
    </xf>
    <xf numFmtId="0" fontId="17" fillId="0" borderId="38" xfId="0" applyFont="1" applyBorder="1" applyAlignment="1">
      <alignment horizontal="left" vertical="center"/>
    </xf>
    <xf numFmtId="0" fontId="18" fillId="0" borderId="14" xfId="1" applyFont="1" applyBorder="1" applyAlignment="1">
      <alignment horizontal="left" vertical="center" wrapText="1" indent="1"/>
    </xf>
    <xf numFmtId="49" fontId="15" fillId="0" borderId="14" xfId="2" applyNumberFormat="1" applyFont="1" applyBorder="1" applyAlignment="1">
      <alignment horizontal="left" vertical="center" indent="1"/>
    </xf>
    <xf numFmtId="4" fontId="12" fillId="0" borderId="7" xfId="0" applyNumberFormat="1" applyFont="1" applyBorder="1" applyAlignment="1">
      <alignment horizontal="center" vertical="center" wrapText="1"/>
    </xf>
    <xf numFmtId="4" fontId="16" fillId="0" borderId="22" xfId="0" applyNumberFormat="1" applyFont="1" applyBorder="1" applyAlignment="1">
      <alignment horizontal="center" vertical="center" wrapText="1"/>
    </xf>
    <xf numFmtId="3" fontId="1" fillId="0" borderId="16" xfId="1" applyNumberFormat="1" applyBorder="1" applyAlignment="1">
      <alignment horizontal="left" vertical="center"/>
    </xf>
    <xf numFmtId="0" fontId="19" fillId="0" borderId="14" xfId="1" applyFont="1" applyBorder="1" applyAlignment="1">
      <alignment horizontal="left" vertical="center" wrapText="1" indent="1"/>
    </xf>
    <xf numFmtId="166" fontId="10" fillId="0" borderId="14" xfId="0" applyNumberFormat="1" applyFont="1" applyBorder="1" applyAlignment="1">
      <alignment horizontal="right" vertical="center"/>
    </xf>
    <xf numFmtId="0" fontId="10" fillId="0" borderId="38" xfId="0" applyFont="1" applyBorder="1" applyAlignment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0" fillId="0" borderId="36" xfId="0" applyFont="1" applyBorder="1" applyAlignment="1">
      <alignment vertical="center"/>
    </xf>
    <xf numFmtId="0" fontId="19" fillId="0" borderId="14" xfId="0" applyFont="1" applyBorder="1" applyAlignment="1">
      <alignment horizontal="left" vertical="center" indent="1"/>
    </xf>
    <xf numFmtId="166" fontId="19" fillId="0" borderId="14" xfId="0" applyNumberFormat="1" applyFont="1" applyBorder="1" applyAlignment="1">
      <alignment horizontal="right" vertical="center" wrapText="1"/>
    </xf>
    <xf numFmtId="0" fontId="10" fillId="0" borderId="38" xfId="0" applyFont="1" applyBorder="1" applyAlignment="1">
      <alignment horizontal="left" vertical="center"/>
    </xf>
    <xf numFmtId="0" fontId="10" fillId="0" borderId="36" xfId="0" applyFont="1" applyBorder="1" applyAlignment="1">
      <alignment horizontal="left" vertical="center"/>
    </xf>
    <xf numFmtId="0" fontId="19" fillId="0" borderId="14" xfId="1" applyFont="1" applyBorder="1" applyAlignment="1">
      <alignment horizontal="left" vertical="center" indent="1"/>
    </xf>
    <xf numFmtId="3" fontId="19" fillId="0" borderId="38" xfId="1" applyNumberFormat="1" applyFont="1" applyBorder="1" applyAlignment="1">
      <alignment horizontal="left" vertical="center"/>
    </xf>
    <xf numFmtId="3" fontId="19" fillId="0" borderId="36" xfId="1" applyNumberFormat="1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 wrapText="1" indent="1"/>
    </xf>
    <xf numFmtId="166" fontId="19" fillId="0" borderId="14" xfId="0" applyNumberFormat="1" applyFont="1" applyBorder="1" applyAlignment="1">
      <alignment horizontal="right" vertical="center"/>
    </xf>
    <xf numFmtId="3" fontId="19" fillId="0" borderId="38" xfId="0" applyNumberFormat="1" applyFont="1" applyBorder="1" applyAlignment="1">
      <alignment horizontal="left" vertical="center"/>
    </xf>
    <xf numFmtId="3" fontId="19" fillId="0" borderId="36" xfId="0" applyNumberFormat="1" applyFont="1" applyBorder="1" applyAlignment="1">
      <alignment horizontal="left" vertical="center"/>
    </xf>
    <xf numFmtId="49" fontId="19" fillId="0" borderId="14" xfId="2" applyNumberFormat="1" applyFont="1" applyBorder="1" applyAlignment="1">
      <alignment horizontal="left" vertical="center" indent="1"/>
    </xf>
    <xf numFmtId="0" fontId="19" fillId="0" borderId="24" xfId="0" applyFont="1" applyBorder="1" applyAlignment="1">
      <alignment horizontal="left" vertical="center" indent="1"/>
    </xf>
    <xf numFmtId="166" fontId="19" fillId="0" borderId="24" xfId="0" applyNumberFormat="1" applyFont="1" applyBorder="1" applyAlignment="1">
      <alignment horizontal="right" vertical="center"/>
    </xf>
    <xf numFmtId="3" fontId="19" fillId="0" borderId="40" xfId="0" applyNumberFormat="1" applyFont="1" applyBorder="1" applyAlignment="1">
      <alignment horizontal="left" vertical="center"/>
    </xf>
    <xf numFmtId="0" fontId="12" fillId="3" borderId="41" xfId="0" applyFont="1" applyFill="1" applyBorder="1" applyAlignment="1">
      <alignment horizontal="center" vertical="center"/>
    </xf>
    <xf numFmtId="3" fontId="19" fillId="0" borderId="42" xfId="0" applyNumberFormat="1" applyFont="1" applyBorder="1" applyAlignment="1">
      <alignment horizontal="left" vertical="center"/>
    </xf>
    <xf numFmtId="2" fontId="13" fillId="0" borderId="41" xfId="0" applyNumberFormat="1" applyFont="1" applyBorder="1" applyAlignment="1">
      <alignment horizontal="center" vertical="center"/>
    </xf>
    <xf numFmtId="4" fontId="7" fillId="6" borderId="33" xfId="0" applyNumberFormat="1" applyFont="1" applyFill="1" applyBorder="1" applyAlignment="1" applyProtection="1">
      <alignment horizontal="center" vertical="center" wrapText="1"/>
      <protection locked="0"/>
    </xf>
    <xf numFmtId="4" fontId="7" fillId="6" borderId="4" xfId="0" applyNumberFormat="1" applyFont="1" applyFill="1" applyBorder="1" applyAlignment="1" applyProtection="1">
      <alignment horizontal="center" vertical="center" wrapText="1"/>
      <protection locked="0"/>
    </xf>
    <xf numFmtId="4" fontId="13" fillId="6" borderId="27" xfId="0" applyNumberFormat="1" applyFont="1" applyFill="1" applyBorder="1" applyAlignment="1" applyProtection="1">
      <alignment horizontal="center" vertical="center" wrapText="1"/>
      <protection locked="0"/>
    </xf>
    <xf numFmtId="4" fontId="13" fillId="6" borderId="6" xfId="0" applyNumberFormat="1" applyFont="1" applyFill="1" applyBorder="1" applyAlignment="1" applyProtection="1">
      <alignment horizontal="center" vertical="center" wrapText="1"/>
      <protection locked="0"/>
    </xf>
    <xf numFmtId="4" fontId="13" fillId="6" borderId="21" xfId="0" applyNumberFormat="1" applyFont="1" applyFill="1" applyBorder="1" applyAlignment="1" applyProtection="1">
      <alignment horizontal="center" vertical="center" wrapText="1"/>
      <protection locked="0"/>
    </xf>
    <xf numFmtId="4" fontId="10" fillId="6" borderId="14" xfId="0" applyNumberFormat="1" applyFont="1" applyFill="1" applyBorder="1" applyAlignment="1" applyProtection="1">
      <alignment horizontal="center" vertical="center"/>
      <protection locked="0"/>
    </xf>
    <xf numFmtId="4" fontId="19" fillId="6" borderId="14" xfId="0" applyNumberFormat="1" applyFont="1" applyFill="1" applyBorder="1" applyAlignment="1" applyProtection="1">
      <alignment horizontal="center" vertical="center" wrapText="1"/>
      <protection locked="0"/>
    </xf>
    <xf numFmtId="4" fontId="19" fillId="6" borderId="14" xfId="0" applyNumberFormat="1" applyFont="1" applyFill="1" applyBorder="1" applyAlignment="1" applyProtection="1">
      <alignment horizontal="center" vertical="center"/>
      <protection locked="0"/>
    </xf>
    <xf numFmtId="4" fontId="19" fillId="6" borderId="24" xfId="0" applyNumberFormat="1" applyFont="1" applyFill="1" applyBorder="1" applyAlignment="1" applyProtection="1">
      <alignment horizontal="center" vertical="center"/>
      <protection locked="0"/>
    </xf>
    <xf numFmtId="4" fontId="12" fillId="6" borderId="6" xfId="0" applyNumberFormat="1" applyFont="1" applyFill="1" applyBorder="1" applyAlignment="1" applyProtection="1">
      <alignment horizontal="center" vertical="center"/>
      <protection locked="0"/>
    </xf>
    <xf numFmtId="4" fontId="12" fillId="6" borderId="41" xfId="0" applyNumberFormat="1" applyFont="1" applyFill="1" applyBorder="1" applyAlignment="1" applyProtection="1">
      <alignment horizontal="center" vertical="center"/>
      <protection locked="0"/>
    </xf>
    <xf numFmtId="0" fontId="7" fillId="0" borderId="12" xfId="1" applyFont="1" applyBorder="1" applyAlignment="1">
      <alignment horizontal="center" vertical="center" wrapText="1"/>
    </xf>
    <xf numFmtId="0" fontId="7" fillId="0" borderId="38" xfId="1" applyFont="1" applyBorder="1" applyAlignment="1">
      <alignment horizontal="center" vertical="center" wrapText="1"/>
    </xf>
    <xf numFmtId="0" fontId="7" fillId="0" borderId="36" xfId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2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166" fontId="6" fillId="0" borderId="6" xfId="0" applyNumberFormat="1" applyFont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4" fontId="11" fillId="0" borderId="11" xfId="0" applyNumberFormat="1" applyFont="1" applyBorder="1" applyAlignment="1">
      <alignment horizontal="center" vertical="center" wrapText="1"/>
    </xf>
    <xf numFmtId="4" fontId="11" fillId="0" borderId="25" xfId="0" applyNumberFormat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0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29" xfId="0" applyFont="1" applyBorder="1" applyAlignment="1">
      <alignment horizontal="right" vertical="center" wrapText="1"/>
    </xf>
    <xf numFmtId="0" fontId="8" fillId="0" borderId="30" xfId="0" applyFont="1" applyBorder="1" applyAlignment="1">
      <alignment horizontal="right" vertical="center" wrapText="1"/>
    </xf>
    <xf numFmtId="0" fontId="8" fillId="0" borderId="32" xfId="0" applyFont="1" applyBorder="1" applyAlignment="1">
      <alignment horizontal="right" vertical="center" wrapText="1"/>
    </xf>
    <xf numFmtId="4" fontId="6" fillId="0" borderId="3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" fontId="6" fillId="0" borderId="35" xfId="0" applyNumberFormat="1" applyFont="1" applyBorder="1" applyAlignment="1">
      <alignment horizontal="center" vertical="center" wrapText="1"/>
    </xf>
    <xf numFmtId="166" fontId="6" fillId="0" borderId="27" xfId="0" applyNumberFormat="1" applyFont="1" applyBorder="1" applyAlignment="1">
      <alignment horizontal="center" vertical="center" wrapText="1"/>
    </xf>
    <xf numFmtId="166" fontId="6" fillId="0" borderId="6" xfId="0" applyNumberFormat="1" applyFont="1" applyBorder="1" applyAlignment="1">
      <alignment horizontal="center" vertical="center" wrapText="1"/>
    </xf>
    <xf numFmtId="166" fontId="7" fillId="0" borderId="15" xfId="0" applyNumberFormat="1" applyFont="1" applyBorder="1" applyAlignment="1">
      <alignment horizontal="center" vertical="center" wrapText="1"/>
    </xf>
    <xf numFmtId="166" fontId="7" fillId="0" borderId="12" xfId="0" applyNumberFormat="1" applyFont="1" applyBorder="1" applyAlignment="1">
      <alignment horizontal="center" vertical="center" wrapText="1"/>
    </xf>
    <xf numFmtId="166" fontId="7" fillId="0" borderId="18" xfId="0" applyNumberFormat="1" applyFont="1" applyBorder="1" applyAlignment="1">
      <alignment horizontal="center" vertical="center" wrapText="1"/>
    </xf>
    <xf numFmtId="166" fontId="7" fillId="0" borderId="19" xfId="0" applyNumberFormat="1" applyFont="1" applyBorder="1" applyAlignment="1">
      <alignment horizontal="center" vertical="center" wrapText="1"/>
    </xf>
  </cellXfs>
  <cellStyles count="4">
    <cellStyle name="Millares 2" xfId="3" xr:uid="{83D7C113-0362-4A4F-8014-9AE589FAA869}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AC9A9-12EB-482B-B085-D4FF5D906624}">
  <sheetPr>
    <pageSetUpPr fitToPage="1"/>
  </sheetPr>
  <dimension ref="A2:I39"/>
  <sheetViews>
    <sheetView topLeftCell="A19" zoomScale="70" zoomScaleNormal="70" workbookViewId="0">
      <selection activeCell="F39" sqref="F39:I39"/>
    </sheetView>
  </sheetViews>
  <sheetFormatPr baseColWidth="10" defaultRowHeight="15.05" x14ac:dyDescent="0.3"/>
  <cols>
    <col min="1" max="1" width="77.77734375" customWidth="1"/>
    <col min="2" max="2" width="13.6640625" customWidth="1"/>
    <col min="5" max="5" width="16.77734375" customWidth="1"/>
    <col min="6" max="6" width="11.77734375" bestFit="1" customWidth="1"/>
    <col min="9" max="9" width="11.77734375" bestFit="1" customWidth="1"/>
  </cols>
  <sheetData>
    <row r="2" spans="1:9" ht="17.05" x14ac:dyDescent="0.3">
      <c r="A2" s="116" t="s">
        <v>115</v>
      </c>
      <c r="B2" s="117"/>
      <c r="C2" s="117"/>
      <c r="D2" s="117"/>
      <c r="E2" s="117"/>
      <c r="F2" s="117"/>
      <c r="G2" s="117"/>
      <c r="H2" s="117"/>
      <c r="I2" s="117"/>
    </row>
    <row r="3" spans="1:9" ht="17.05" x14ac:dyDescent="0.3">
      <c r="A3" s="1"/>
      <c r="B3" s="1"/>
      <c r="C3" s="1"/>
      <c r="D3" s="1"/>
      <c r="E3" s="1"/>
      <c r="F3" s="1"/>
      <c r="G3" s="1"/>
      <c r="H3" s="1"/>
      <c r="I3" s="1"/>
    </row>
    <row r="4" spans="1:9" ht="17.05" x14ac:dyDescent="0.3">
      <c r="A4" s="118"/>
      <c r="B4" s="118"/>
      <c r="C4" s="118"/>
      <c r="D4" s="118"/>
      <c r="E4" s="118"/>
      <c r="F4" s="118"/>
      <c r="G4" s="118"/>
      <c r="H4" s="118"/>
      <c r="I4" s="118"/>
    </row>
    <row r="5" spans="1:9" ht="53.05" customHeight="1" x14ac:dyDescent="0.3">
      <c r="A5" s="2"/>
      <c r="B5" s="119" t="s">
        <v>114</v>
      </c>
      <c r="C5" s="119"/>
      <c r="D5" s="119"/>
      <c r="E5" s="119"/>
      <c r="F5" s="119" t="s">
        <v>116</v>
      </c>
      <c r="G5" s="119"/>
      <c r="H5" s="119"/>
      <c r="I5" s="119"/>
    </row>
    <row r="6" spans="1:9" ht="17.7" thickBot="1" x14ac:dyDescent="0.35">
      <c r="A6" s="3" t="s">
        <v>110</v>
      </c>
      <c r="B6" s="4" t="s">
        <v>70</v>
      </c>
      <c r="C6" s="120" t="s">
        <v>109</v>
      </c>
      <c r="D6" s="120"/>
      <c r="E6" s="5" t="s">
        <v>71</v>
      </c>
      <c r="F6" s="4" t="s">
        <v>70</v>
      </c>
      <c r="G6" s="120" t="s">
        <v>109</v>
      </c>
      <c r="H6" s="120"/>
      <c r="I6" s="5" t="s">
        <v>71</v>
      </c>
    </row>
    <row r="7" spans="1:9" ht="17.7" x14ac:dyDescent="0.3">
      <c r="A7" s="49" t="s">
        <v>73</v>
      </c>
      <c r="B7" s="50">
        <v>30</v>
      </c>
      <c r="C7" s="51">
        <v>43.64</v>
      </c>
      <c r="D7" s="52" t="s">
        <v>72</v>
      </c>
      <c r="E7" s="5">
        <f>B7*C7</f>
        <v>1309.2</v>
      </c>
      <c r="F7" s="50">
        <v>15</v>
      </c>
      <c r="G7" s="51">
        <v>45.39</v>
      </c>
      <c r="H7" s="6" t="s">
        <v>72</v>
      </c>
      <c r="I7" s="5">
        <f>F7*G7</f>
        <v>680.85</v>
      </c>
    </row>
    <row r="8" spans="1:9" ht="17.7" x14ac:dyDescent="0.35">
      <c r="A8" s="53" t="s">
        <v>74</v>
      </c>
      <c r="B8" s="54">
        <v>8</v>
      </c>
      <c r="C8" s="55">
        <v>49.27</v>
      </c>
      <c r="D8" s="56" t="s">
        <v>72</v>
      </c>
      <c r="E8" s="5">
        <f t="shared" ref="E8:E35" si="0">B8*C8</f>
        <v>394.16</v>
      </c>
      <c r="F8" s="54">
        <v>16</v>
      </c>
      <c r="G8" s="55">
        <v>51.24</v>
      </c>
      <c r="H8" s="6" t="s">
        <v>72</v>
      </c>
      <c r="I8" s="5">
        <f t="shared" ref="I8:I35" si="1">F8*G8</f>
        <v>819.84</v>
      </c>
    </row>
    <row r="9" spans="1:9" ht="17.7" x14ac:dyDescent="0.3">
      <c r="A9" s="57" t="s">
        <v>75</v>
      </c>
      <c r="B9" s="58">
        <v>8</v>
      </c>
      <c r="C9" s="55">
        <v>56.65</v>
      </c>
      <c r="D9" s="56" t="s">
        <v>72</v>
      </c>
      <c r="E9" s="5">
        <f t="shared" si="0"/>
        <v>453.2</v>
      </c>
      <c r="F9" s="58">
        <v>8</v>
      </c>
      <c r="G9" s="55">
        <v>58.92</v>
      </c>
      <c r="H9" s="6" t="s">
        <v>72</v>
      </c>
      <c r="I9" s="5">
        <f t="shared" si="1"/>
        <v>471.36</v>
      </c>
    </row>
    <row r="10" spans="1:9" ht="17.7" x14ac:dyDescent="0.3">
      <c r="A10" s="57" t="s">
        <v>76</v>
      </c>
      <c r="B10" s="58">
        <v>4</v>
      </c>
      <c r="C10" s="55">
        <v>336.19</v>
      </c>
      <c r="D10" s="56" t="s">
        <v>72</v>
      </c>
      <c r="E10" s="5">
        <f t="shared" si="0"/>
        <v>1344.76</v>
      </c>
      <c r="F10" s="58">
        <v>4</v>
      </c>
      <c r="G10" s="55">
        <v>349.64</v>
      </c>
      <c r="H10" s="6" t="s">
        <v>72</v>
      </c>
      <c r="I10" s="5">
        <f t="shared" si="1"/>
        <v>1398.56</v>
      </c>
    </row>
    <row r="11" spans="1:9" ht="17.7" x14ac:dyDescent="0.3">
      <c r="A11" s="57" t="s">
        <v>77</v>
      </c>
      <c r="B11" s="58">
        <v>2</v>
      </c>
      <c r="C11" s="55">
        <v>139.87</v>
      </c>
      <c r="D11" s="56" t="s">
        <v>72</v>
      </c>
      <c r="E11" s="5">
        <f t="shared" si="0"/>
        <v>279.74</v>
      </c>
      <c r="F11" s="58">
        <v>2</v>
      </c>
      <c r="G11" s="55">
        <v>145.46</v>
      </c>
      <c r="H11" s="6" t="s">
        <v>72</v>
      </c>
      <c r="I11" s="5">
        <f t="shared" si="1"/>
        <v>290.92</v>
      </c>
    </row>
    <row r="12" spans="1:9" ht="17.7" x14ac:dyDescent="0.3">
      <c r="A12" s="57" t="s">
        <v>78</v>
      </c>
      <c r="B12" s="58">
        <v>20</v>
      </c>
      <c r="C12" s="55">
        <v>61.47</v>
      </c>
      <c r="D12" s="56" t="s">
        <v>72</v>
      </c>
      <c r="E12" s="5">
        <f t="shared" si="0"/>
        <v>1229.4000000000001</v>
      </c>
      <c r="F12" s="58">
        <v>12</v>
      </c>
      <c r="G12" s="55">
        <v>63.93</v>
      </c>
      <c r="H12" s="6" t="s">
        <v>72</v>
      </c>
      <c r="I12" s="5">
        <f t="shared" si="1"/>
        <v>767.16</v>
      </c>
    </row>
    <row r="13" spans="1:9" ht="17.7" x14ac:dyDescent="0.3">
      <c r="A13" s="57" t="s">
        <v>79</v>
      </c>
      <c r="B13" s="58">
        <v>20</v>
      </c>
      <c r="C13" s="55">
        <v>36.049999999999997</v>
      </c>
      <c r="D13" s="56" t="s">
        <v>72</v>
      </c>
      <c r="E13" s="5">
        <f t="shared" si="0"/>
        <v>721</v>
      </c>
      <c r="F13" s="58">
        <v>10</v>
      </c>
      <c r="G13" s="55">
        <v>37.49</v>
      </c>
      <c r="H13" s="6" t="s">
        <v>72</v>
      </c>
      <c r="I13" s="5">
        <f t="shared" si="1"/>
        <v>374.90000000000003</v>
      </c>
    </row>
    <row r="14" spans="1:9" ht="17.7" x14ac:dyDescent="0.3">
      <c r="A14" s="57" t="s">
        <v>80</v>
      </c>
      <c r="B14" s="58">
        <v>1</v>
      </c>
      <c r="C14" s="55">
        <v>72.05</v>
      </c>
      <c r="D14" s="56" t="s">
        <v>72</v>
      </c>
      <c r="E14" s="5">
        <f t="shared" si="0"/>
        <v>72.05</v>
      </c>
      <c r="F14" s="58">
        <v>2</v>
      </c>
      <c r="G14" s="55">
        <v>74.930000000000007</v>
      </c>
      <c r="H14" s="6" t="s">
        <v>72</v>
      </c>
      <c r="I14" s="5">
        <f t="shared" si="1"/>
        <v>149.86000000000001</v>
      </c>
    </row>
    <row r="15" spans="1:9" ht="17.7" x14ac:dyDescent="0.3">
      <c r="A15" s="57" t="s">
        <v>55</v>
      </c>
      <c r="B15" s="58">
        <v>11</v>
      </c>
      <c r="C15" s="55">
        <v>66.510000000000005</v>
      </c>
      <c r="D15" s="56" t="s">
        <v>72</v>
      </c>
      <c r="E15" s="5">
        <f t="shared" si="0"/>
        <v>731.61</v>
      </c>
      <c r="F15" s="58">
        <v>12</v>
      </c>
      <c r="G15" s="55">
        <v>69.17</v>
      </c>
      <c r="H15" s="6" t="s">
        <v>72</v>
      </c>
      <c r="I15" s="5">
        <f t="shared" si="1"/>
        <v>830.04</v>
      </c>
    </row>
    <row r="16" spans="1:9" ht="17.7" x14ac:dyDescent="0.3">
      <c r="A16" s="57" t="s">
        <v>56</v>
      </c>
      <c r="B16" s="58">
        <v>30</v>
      </c>
      <c r="C16" s="55">
        <v>73.989999999999995</v>
      </c>
      <c r="D16" s="56" t="s">
        <v>72</v>
      </c>
      <c r="E16" s="5">
        <f t="shared" si="0"/>
        <v>2219.6999999999998</v>
      </c>
      <c r="F16" s="58">
        <v>4</v>
      </c>
      <c r="G16" s="55">
        <v>76.95</v>
      </c>
      <c r="H16" s="6" t="s">
        <v>72</v>
      </c>
      <c r="I16" s="5">
        <f t="shared" si="1"/>
        <v>307.8</v>
      </c>
    </row>
    <row r="17" spans="1:9" ht="17.7" x14ac:dyDescent="0.3">
      <c r="A17" s="57" t="s">
        <v>81</v>
      </c>
      <c r="B17" s="58">
        <v>6</v>
      </c>
      <c r="C17" s="55">
        <v>62.52</v>
      </c>
      <c r="D17" s="56" t="s">
        <v>72</v>
      </c>
      <c r="E17" s="5">
        <f t="shared" si="0"/>
        <v>375.12</v>
      </c>
      <c r="F17" s="58">
        <v>6</v>
      </c>
      <c r="G17" s="55">
        <v>65.02</v>
      </c>
      <c r="H17" s="6" t="s">
        <v>72</v>
      </c>
      <c r="I17" s="5">
        <f t="shared" si="1"/>
        <v>390.12</v>
      </c>
    </row>
    <row r="18" spans="1:9" ht="17.7" x14ac:dyDescent="0.3">
      <c r="A18" s="57" t="s">
        <v>82</v>
      </c>
      <c r="B18" s="58">
        <v>4</v>
      </c>
      <c r="C18" s="55">
        <v>160.65</v>
      </c>
      <c r="D18" s="56" t="s">
        <v>72</v>
      </c>
      <c r="E18" s="5">
        <f t="shared" si="0"/>
        <v>642.6</v>
      </c>
      <c r="F18" s="58">
        <v>2</v>
      </c>
      <c r="G18" s="55">
        <v>167.08</v>
      </c>
      <c r="H18" s="6" t="s">
        <v>72</v>
      </c>
      <c r="I18" s="5">
        <f t="shared" si="1"/>
        <v>334.16</v>
      </c>
    </row>
    <row r="19" spans="1:9" ht="17.7" x14ac:dyDescent="0.3">
      <c r="A19" s="57" t="s">
        <v>83</v>
      </c>
      <c r="B19" s="58">
        <v>4</v>
      </c>
      <c r="C19" s="55">
        <v>141.75</v>
      </c>
      <c r="D19" s="56" t="s">
        <v>72</v>
      </c>
      <c r="E19" s="5">
        <f t="shared" si="0"/>
        <v>567</v>
      </c>
      <c r="F19" s="58">
        <v>2</v>
      </c>
      <c r="G19" s="55">
        <v>147.41999999999999</v>
      </c>
      <c r="H19" s="6" t="s">
        <v>72</v>
      </c>
      <c r="I19" s="5">
        <f t="shared" si="1"/>
        <v>294.83999999999997</v>
      </c>
    </row>
    <row r="20" spans="1:9" ht="17.7" x14ac:dyDescent="0.3">
      <c r="A20" s="57" t="s">
        <v>84</v>
      </c>
      <c r="B20" s="58">
        <v>8</v>
      </c>
      <c r="C20" s="55">
        <v>39.49</v>
      </c>
      <c r="D20" s="56" t="s">
        <v>72</v>
      </c>
      <c r="E20" s="5">
        <f t="shared" si="0"/>
        <v>315.92</v>
      </c>
      <c r="F20" s="58">
        <v>8</v>
      </c>
      <c r="G20" s="55">
        <v>41.07</v>
      </c>
      <c r="H20" s="6" t="s">
        <v>72</v>
      </c>
      <c r="I20" s="5">
        <f t="shared" si="1"/>
        <v>328.56</v>
      </c>
    </row>
    <row r="21" spans="1:9" ht="17.7" x14ac:dyDescent="0.3">
      <c r="A21" s="57" t="s">
        <v>85</v>
      </c>
      <c r="B21" s="58">
        <v>6</v>
      </c>
      <c r="C21" s="55">
        <v>28.41</v>
      </c>
      <c r="D21" s="56" t="s">
        <v>72</v>
      </c>
      <c r="E21" s="5">
        <f t="shared" si="0"/>
        <v>170.46</v>
      </c>
      <c r="F21" s="58">
        <v>4</v>
      </c>
      <c r="G21" s="55">
        <v>29.55</v>
      </c>
      <c r="H21" s="6" t="s">
        <v>72</v>
      </c>
      <c r="I21" s="5">
        <f t="shared" si="1"/>
        <v>118.2</v>
      </c>
    </row>
    <row r="22" spans="1:9" ht="17.7" x14ac:dyDescent="0.35">
      <c r="A22" s="53" t="s">
        <v>86</v>
      </c>
      <c r="B22" s="54">
        <v>10</v>
      </c>
      <c r="C22" s="55">
        <v>28.41</v>
      </c>
      <c r="D22" s="56" t="s">
        <v>72</v>
      </c>
      <c r="E22" s="5">
        <f t="shared" si="0"/>
        <v>284.10000000000002</v>
      </c>
      <c r="F22" s="54">
        <v>6</v>
      </c>
      <c r="G22" s="55">
        <v>29.55</v>
      </c>
      <c r="H22" s="6" t="s">
        <v>72</v>
      </c>
      <c r="I22" s="5">
        <f t="shared" si="1"/>
        <v>177.3</v>
      </c>
    </row>
    <row r="23" spans="1:9" ht="17.7" x14ac:dyDescent="0.35">
      <c r="A23" s="53" t="s">
        <v>87</v>
      </c>
      <c r="B23" s="54">
        <v>6</v>
      </c>
      <c r="C23" s="55">
        <v>28.41</v>
      </c>
      <c r="D23" s="56" t="s">
        <v>72</v>
      </c>
      <c r="E23" s="5">
        <f t="shared" si="0"/>
        <v>170.46</v>
      </c>
      <c r="F23" s="54">
        <v>4</v>
      </c>
      <c r="G23" s="55">
        <v>29.55</v>
      </c>
      <c r="H23" s="6" t="s">
        <v>72</v>
      </c>
      <c r="I23" s="5">
        <f t="shared" si="1"/>
        <v>118.2</v>
      </c>
    </row>
    <row r="24" spans="1:9" ht="18.350000000000001" thickBot="1" x14ac:dyDescent="0.35">
      <c r="A24" s="59" t="s">
        <v>88</v>
      </c>
      <c r="B24" s="58">
        <v>8</v>
      </c>
      <c r="C24" s="55">
        <v>68.680000000000007</v>
      </c>
      <c r="D24" s="56" t="s">
        <v>72</v>
      </c>
      <c r="E24" s="8">
        <f t="shared" si="0"/>
        <v>549.44000000000005</v>
      </c>
      <c r="F24" s="58">
        <v>4</v>
      </c>
      <c r="G24" s="55">
        <v>71.430000000000007</v>
      </c>
      <c r="H24" s="7" t="s">
        <v>72</v>
      </c>
      <c r="I24" s="8">
        <f t="shared" si="1"/>
        <v>285.72000000000003</v>
      </c>
    </row>
    <row r="25" spans="1:9" ht="18.350000000000001" thickBot="1" x14ac:dyDescent="0.35">
      <c r="A25" s="60" t="s">
        <v>89</v>
      </c>
      <c r="B25" s="58">
        <v>8</v>
      </c>
      <c r="C25" s="55">
        <v>98.3</v>
      </c>
      <c r="D25" s="56" t="s">
        <v>72</v>
      </c>
      <c r="E25" s="5">
        <f t="shared" si="0"/>
        <v>786.4</v>
      </c>
      <c r="F25" s="58">
        <v>4</v>
      </c>
      <c r="G25" s="55">
        <v>102.23</v>
      </c>
      <c r="H25" s="6" t="s">
        <v>72</v>
      </c>
      <c r="I25" s="5">
        <f t="shared" si="1"/>
        <v>408.92</v>
      </c>
    </row>
    <row r="26" spans="1:9" ht="18.350000000000001" thickBot="1" x14ac:dyDescent="0.35">
      <c r="A26" s="60" t="s">
        <v>90</v>
      </c>
      <c r="B26" s="58">
        <v>50</v>
      </c>
      <c r="C26" s="55">
        <v>96.03</v>
      </c>
      <c r="D26" s="56" t="s">
        <v>72</v>
      </c>
      <c r="E26" s="5">
        <f t="shared" si="0"/>
        <v>4801.5</v>
      </c>
      <c r="F26" s="58">
        <v>20</v>
      </c>
      <c r="G26" s="55">
        <v>99.87</v>
      </c>
      <c r="H26" s="6" t="s">
        <v>72</v>
      </c>
      <c r="I26" s="5">
        <f t="shared" si="1"/>
        <v>1997.4</v>
      </c>
    </row>
    <row r="27" spans="1:9" ht="18.350000000000001" thickBot="1" x14ac:dyDescent="0.35">
      <c r="A27" s="60" t="s">
        <v>91</v>
      </c>
      <c r="B27" s="58">
        <v>35</v>
      </c>
      <c r="C27" s="55">
        <v>50.91</v>
      </c>
      <c r="D27" s="56" t="s">
        <v>72</v>
      </c>
      <c r="E27" s="5">
        <f t="shared" si="0"/>
        <v>1781.85</v>
      </c>
      <c r="F27" s="58">
        <v>10</v>
      </c>
      <c r="G27" s="55">
        <v>52.95</v>
      </c>
      <c r="H27" s="6" t="s">
        <v>72</v>
      </c>
      <c r="I27" s="5">
        <f t="shared" si="1"/>
        <v>529.5</v>
      </c>
    </row>
    <row r="28" spans="1:9" ht="18.350000000000001" thickBot="1" x14ac:dyDescent="0.35">
      <c r="A28" s="60" t="s">
        <v>92</v>
      </c>
      <c r="B28" s="58">
        <v>16</v>
      </c>
      <c r="C28" s="55">
        <v>50.91</v>
      </c>
      <c r="D28" s="56" t="s">
        <v>72</v>
      </c>
      <c r="E28" s="5">
        <f t="shared" si="0"/>
        <v>814.56</v>
      </c>
      <c r="F28" s="58">
        <v>8</v>
      </c>
      <c r="G28" s="55">
        <v>52.95</v>
      </c>
      <c r="H28" s="6" t="s">
        <v>72</v>
      </c>
      <c r="I28" s="5">
        <f t="shared" si="1"/>
        <v>423.6</v>
      </c>
    </row>
    <row r="29" spans="1:9" ht="18.350000000000001" thickBot="1" x14ac:dyDescent="0.35">
      <c r="A29" s="60" t="s">
        <v>93</v>
      </c>
      <c r="B29" s="58">
        <v>16</v>
      </c>
      <c r="C29" s="55">
        <v>45.42</v>
      </c>
      <c r="D29" s="56" t="s">
        <v>72</v>
      </c>
      <c r="E29" s="5">
        <f t="shared" si="0"/>
        <v>726.72</v>
      </c>
      <c r="F29" s="58">
        <v>8</v>
      </c>
      <c r="G29" s="55">
        <v>47.24</v>
      </c>
      <c r="H29" s="6" t="s">
        <v>72</v>
      </c>
      <c r="I29" s="5">
        <f t="shared" si="1"/>
        <v>377.92</v>
      </c>
    </row>
    <row r="30" spans="1:9" ht="18.350000000000001" thickBot="1" x14ac:dyDescent="0.35">
      <c r="A30" s="60" t="s">
        <v>94</v>
      </c>
      <c r="B30" s="58">
        <v>16</v>
      </c>
      <c r="C30" s="55">
        <v>47.49</v>
      </c>
      <c r="D30" s="56" t="s">
        <v>72</v>
      </c>
      <c r="E30" s="5">
        <f t="shared" si="0"/>
        <v>759.84</v>
      </c>
      <c r="F30" s="58">
        <v>8</v>
      </c>
      <c r="G30" s="55">
        <v>49.39</v>
      </c>
      <c r="H30" s="6" t="s">
        <v>72</v>
      </c>
      <c r="I30" s="5">
        <f t="shared" si="1"/>
        <v>395.12</v>
      </c>
    </row>
    <row r="31" spans="1:9" ht="18.350000000000001" thickBot="1" x14ac:dyDescent="0.35">
      <c r="A31" s="60" t="s">
        <v>95</v>
      </c>
      <c r="B31" s="58">
        <v>20</v>
      </c>
      <c r="C31" s="55">
        <v>34.090000000000003</v>
      </c>
      <c r="D31" s="56" t="s">
        <v>72</v>
      </c>
      <c r="E31" s="5">
        <f t="shared" si="0"/>
        <v>681.80000000000007</v>
      </c>
      <c r="F31" s="58">
        <v>14</v>
      </c>
      <c r="G31" s="55">
        <v>35.450000000000003</v>
      </c>
      <c r="H31" s="6" t="s">
        <v>72</v>
      </c>
      <c r="I31" s="5">
        <f t="shared" si="1"/>
        <v>496.30000000000007</v>
      </c>
    </row>
    <row r="32" spans="1:9" ht="18.350000000000001" thickBot="1" x14ac:dyDescent="0.35">
      <c r="A32" s="60" t="s">
        <v>96</v>
      </c>
      <c r="B32" s="58">
        <v>6</v>
      </c>
      <c r="C32" s="55">
        <v>221.21</v>
      </c>
      <c r="D32" s="56" t="s">
        <v>72</v>
      </c>
      <c r="E32" s="5">
        <f t="shared" si="0"/>
        <v>1327.26</v>
      </c>
      <c r="F32" s="58">
        <v>4</v>
      </c>
      <c r="G32" s="55">
        <v>230.06</v>
      </c>
      <c r="H32" s="6" t="s">
        <v>72</v>
      </c>
      <c r="I32" s="5">
        <f t="shared" si="1"/>
        <v>920.24</v>
      </c>
    </row>
    <row r="33" spans="1:9" ht="18.350000000000001" thickBot="1" x14ac:dyDescent="0.35">
      <c r="A33" s="60" t="s">
        <v>97</v>
      </c>
      <c r="B33" s="58">
        <v>6</v>
      </c>
      <c r="C33" s="55">
        <v>325.89999999999998</v>
      </c>
      <c r="D33" s="56" t="s">
        <v>72</v>
      </c>
      <c r="E33" s="5">
        <f t="shared" si="0"/>
        <v>1955.3999999999999</v>
      </c>
      <c r="F33" s="58">
        <v>2</v>
      </c>
      <c r="G33" s="55">
        <v>338.94</v>
      </c>
      <c r="H33" s="6" t="s">
        <v>72</v>
      </c>
      <c r="I33" s="5">
        <f t="shared" si="1"/>
        <v>677.88</v>
      </c>
    </row>
    <row r="34" spans="1:9" ht="18.350000000000001" thickBot="1" x14ac:dyDescent="0.35">
      <c r="A34" s="60" t="s">
        <v>98</v>
      </c>
      <c r="B34" s="58">
        <v>6</v>
      </c>
      <c r="C34" s="55">
        <v>306.19</v>
      </c>
      <c r="D34" s="56" t="s">
        <v>72</v>
      </c>
      <c r="E34" s="5">
        <f t="shared" si="0"/>
        <v>1837.1399999999999</v>
      </c>
      <c r="F34" s="58">
        <v>2</v>
      </c>
      <c r="G34" s="55">
        <v>318.44</v>
      </c>
      <c r="H34" s="6" t="s">
        <v>72</v>
      </c>
      <c r="I34" s="5">
        <f t="shared" si="1"/>
        <v>636.88</v>
      </c>
    </row>
    <row r="35" spans="1:9" ht="18.350000000000001" thickBot="1" x14ac:dyDescent="0.35">
      <c r="A35" s="60" t="s">
        <v>99</v>
      </c>
      <c r="B35" s="58">
        <v>6</v>
      </c>
      <c r="C35" s="55">
        <v>361.6</v>
      </c>
      <c r="D35" s="56" t="s">
        <v>72</v>
      </c>
      <c r="E35" s="5">
        <f t="shared" si="0"/>
        <v>2169.6000000000004</v>
      </c>
      <c r="F35" s="58">
        <v>2</v>
      </c>
      <c r="G35" s="55">
        <v>376.06</v>
      </c>
      <c r="H35" s="6" t="s">
        <v>72</v>
      </c>
      <c r="I35" s="5">
        <f t="shared" si="1"/>
        <v>752.12</v>
      </c>
    </row>
    <row r="36" spans="1:9" ht="18.350000000000001" thickBot="1" x14ac:dyDescent="0.35">
      <c r="A36" s="60" t="s">
        <v>113</v>
      </c>
      <c r="B36" s="61"/>
      <c r="C36" s="62"/>
      <c r="D36" s="63"/>
      <c r="E36" s="5">
        <v>2160.35</v>
      </c>
      <c r="F36" s="61"/>
      <c r="G36" s="62"/>
      <c r="H36" s="63"/>
      <c r="I36" s="55">
        <v>1398.03</v>
      </c>
    </row>
    <row r="37" spans="1:9" ht="42.55" customHeight="1" x14ac:dyDescent="0.3">
      <c r="A37" s="111" t="s">
        <v>117</v>
      </c>
      <c r="B37" s="112"/>
      <c r="C37" s="112"/>
      <c r="D37" s="113"/>
      <c r="E37" s="5">
        <f>SUM(E7:E36)</f>
        <v>31632.339999999997</v>
      </c>
      <c r="F37" s="114" t="s">
        <v>118</v>
      </c>
      <c r="G37" s="114"/>
      <c r="H37" s="114"/>
      <c r="I37" s="5">
        <f>SUM(I7:I36)</f>
        <v>17152.3</v>
      </c>
    </row>
    <row r="38" spans="1:9" ht="18.350000000000001" customHeight="1" x14ac:dyDescent="0.3">
      <c r="A38" s="9"/>
      <c r="B38" s="9"/>
      <c r="C38" s="9"/>
      <c r="D38" s="9"/>
      <c r="E38" s="10"/>
      <c r="I38" s="10"/>
    </row>
    <row r="39" spans="1:9" x14ac:dyDescent="0.3">
      <c r="F39" s="115" t="s">
        <v>119</v>
      </c>
      <c r="G39" s="115"/>
      <c r="H39" s="115"/>
      <c r="I39" s="115"/>
    </row>
  </sheetData>
  <sheetProtection algorithmName="SHA-512" hashValue="mH6K6BCs1tBi7RgdmP1D2vO3htSTqtpCVIVuhCgddye08y9+rcx4ffKfqbnywL2+8ZEroUk0OELJbXHGNQUVsA==" saltValue="nzloBFpYe5IeBFSwCCUbiA==" spinCount="100000" sheet="1" objects="1" scenarios="1"/>
  <mergeCells count="9">
    <mergeCell ref="A37:D37"/>
    <mergeCell ref="F37:H37"/>
    <mergeCell ref="F39:I39"/>
    <mergeCell ref="A2:I2"/>
    <mergeCell ref="A4:I4"/>
    <mergeCell ref="B5:E5"/>
    <mergeCell ref="F5:I5"/>
    <mergeCell ref="G6:H6"/>
    <mergeCell ref="C6:D6"/>
  </mergeCells>
  <pageMargins left="0.70866141732283472" right="0.70866141732283472" top="0.74803149606299213" bottom="0.74803149606299213" header="0.31496062992125984" footer="0.31496062992125984"/>
  <pageSetup paperSize="9" scale="49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2:CH153"/>
  <sheetViews>
    <sheetView tabSelected="1" topLeftCell="B124" zoomScale="70" zoomScaleNormal="70" workbookViewId="0">
      <selection activeCell="J12" sqref="J12"/>
    </sheetView>
  </sheetViews>
  <sheetFormatPr baseColWidth="10" defaultColWidth="10.88671875" defaultRowHeight="15.75" x14ac:dyDescent="0.3"/>
  <cols>
    <col min="1" max="1" width="90" style="26" customWidth="1"/>
    <col min="2" max="2" width="11.44140625" style="27" customWidth="1"/>
    <col min="3" max="3" width="6.109375" style="27" bestFit="1" customWidth="1"/>
    <col min="4" max="4" width="17.5546875" style="26" customWidth="1"/>
    <col min="5" max="5" width="20.44140625" style="26" customWidth="1"/>
    <col min="6" max="6" width="24.44140625" style="28" customWidth="1"/>
    <col min="7" max="7" width="0" style="29" hidden="1" customWidth="1"/>
    <col min="8" max="9" width="11.44140625" style="29"/>
    <col min="10" max="10" width="18.21875" style="29" customWidth="1"/>
    <col min="11" max="11" width="19.109375" style="29" customWidth="1"/>
    <col min="12" max="12" width="24" style="29" customWidth="1"/>
    <col min="13" max="86" width="11.44140625" style="29"/>
    <col min="87" max="16384" width="10.88671875" style="26"/>
  </cols>
  <sheetData>
    <row r="2" spans="1:86" x14ac:dyDescent="0.3">
      <c r="A2" s="129" t="s">
        <v>124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</row>
    <row r="3" spans="1:86" ht="18.649999999999999" customHeight="1" thickBot="1" x14ac:dyDescent="0.35">
      <c r="A3" s="30"/>
      <c r="B3" s="30"/>
      <c r="C3" s="30"/>
      <c r="D3" s="30"/>
      <c r="E3" s="30"/>
      <c r="F3" s="30"/>
    </row>
    <row r="4" spans="1:86" ht="34.049999999999997" customHeight="1" thickBot="1" x14ac:dyDescent="0.35">
      <c r="A4" s="31"/>
      <c r="B4" s="121" t="s">
        <v>114</v>
      </c>
      <c r="C4" s="122"/>
      <c r="D4" s="122"/>
      <c r="E4" s="122"/>
      <c r="F4" s="123"/>
      <c r="H4" s="121" t="s">
        <v>116</v>
      </c>
      <c r="I4" s="122"/>
      <c r="J4" s="122"/>
      <c r="K4" s="122"/>
      <c r="L4" s="123"/>
    </row>
    <row r="5" spans="1:86" ht="143.55000000000001" customHeight="1" thickBot="1" x14ac:dyDescent="0.35">
      <c r="A5" s="32"/>
      <c r="B5" s="124" t="s">
        <v>108</v>
      </c>
      <c r="C5" s="125"/>
      <c r="D5" s="33" t="s">
        <v>125</v>
      </c>
      <c r="E5" s="34" t="s">
        <v>126</v>
      </c>
      <c r="F5" s="35" t="s">
        <v>127</v>
      </c>
      <c r="G5" s="36"/>
      <c r="H5" s="124" t="s">
        <v>108</v>
      </c>
      <c r="I5" s="125"/>
      <c r="J5" s="33" t="s">
        <v>125</v>
      </c>
      <c r="K5" s="34" t="s">
        <v>126</v>
      </c>
      <c r="L5" s="35" t="s">
        <v>127</v>
      </c>
    </row>
    <row r="6" spans="1:86" ht="20.149999999999999" customHeight="1" thickBot="1" x14ac:dyDescent="0.35">
      <c r="A6" s="64" t="s">
        <v>13</v>
      </c>
      <c r="B6" s="65">
        <v>68.239999999999995</v>
      </c>
      <c r="C6" s="66" t="s">
        <v>49</v>
      </c>
      <c r="D6" s="102"/>
      <c r="E6" s="37">
        <v>0</v>
      </c>
      <c r="F6" s="38">
        <f>E6*D6</f>
        <v>0</v>
      </c>
      <c r="G6" s="36">
        <v>0</v>
      </c>
      <c r="H6" s="65">
        <v>71.650000000000006</v>
      </c>
      <c r="I6" s="66" t="s">
        <v>49</v>
      </c>
      <c r="J6" s="102"/>
      <c r="K6" s="37">
        <v>0</v>
      </c>
      <c r="L6" s="38">
        <f>K6*J6</f>
        <v>0</v>
      </c>
    </row>
    <row r="7" spans="1:86" ht="20.149999999999999" customHeight="1" thickBot="1" x14ac:dyDescent="0.35">
      <c r="A7" s="67" t="s">
        <v>31</v>
      </c>
      <c r="B7" s="68">
        <v>4.7300000000000004</v>
      </c>
      <c r="C7" s="69" t="s">
        <v>49</v>
      </c>
      <c r="D7" s="103"/>
      <c r="E7" s="39">
        <v>0</v>
      </c>
      <c r="F7" s="38">
        <f t="shared" ref="F7:F70" si="0">E7*D7</f>
        <v>0</v>
      </c>
      <c r="G7" s="36">
        <v>0</v>
      </c>
      <c r="H7" s="68">
        <v>49.67</v>
      </c>
      <c r="I7" s="69" t="s">
        <v>49</v>
      </c>
      <c r="J7" s="103"/>
      <c r="K7" s="39">
        <v>0</v>
      </c>
      <c r="L7" s="38">
        <f t="shared" ref="L7:L70" si="1">K7*J7</f>
        <v>0</v>
      </c>
    </row>
    <row r="8" spans="1:86" ht="30.8" thickBot="1" x14ac:dyDescent="0.35">
      <c r="A8" s="70" t="s">
        <v>61</v>
      </c>
      <c r="B8" s="68">
        <v>7.77</v>
      </c>
      <c r="C8" s="69" t="s">
        <v>49</v>
      </c>
      <c r="D8" s="103"/>
      <c r="E8" s="39">
        <v>0</v>
      </c>
      <c r="F8" s="38">
        <f t="shared" si="0"/>
        <v>0</v>
      </c>
      <c r="G8" s="36">
        <v>0</v>
      </c>
      <c r="H8" s="68">
        <v>8.16</v>
      </c>
      <c r="I8" s="69" t="s">
        <v>49</v>
      </c>
      <c r="J8" s="103"/>
      <c r="K8" s="39">
        <v>0</v>
      </c>
      <c r="L8" s="38">
        <f t="shared" si="1"/>
        <v>0</v>
      </c>
    </row>
    <row r="9" spans="1:86" ht="38" customHeight="1" thickBot="1" x14ac:dyDescent="0.35">
      <c r="A9" s="70" t="s">
        <v>62</v>
      </c>
      <c r="B9" s="68">
        <v>5.18</v>
      </c>
      <c r="C9" s="69" t="s">
        <v>49</v>
      </c>
      <c r="D9" s="103"/>
      <c r="E9" s="39">
        <v>0</v>
      </c>
      <c r="F9" s="38">
        <f t="shared" si="0"/>
        <v>0</v>
      </c>
      <c r="G9" s="36">
        <v>0</v>
      </c>
      <c r="H9" s="68">
        <v>5.44</v>
      </c>
      <c r="I9" s="69" t="s">
        <v>49</v>
      </c>
      <c r="J9" s="103"/>
      <c r="K9" s="39">
        <v>0</v>
      </c>
      <c r="L9" s="38">
        <f t="shared" si="1"/>
        <v>0</v>
      </c>
    </row>
    <row r="10" spans="1:86" ht="20.95" thickBot="1" x14ac:dyDescent="0.35">
      <c r="A10" s="70" t="s">
        <v>63</v>
      </c>
      <c r="B10" s="68">
        <v>6.48</v>
      </c>
      <c r="C10" s="69" t="s">
        <v>49</v>
      </c>
      <c r="D10" s="103"/>
      <c r="E10" s="39">
        <v>0</v>
      </c>
      <c r="F10" s="38">
        <f t="shared" si="0"/>
        <v>0</v>
      </c>
      <c r="G10" s="36">
        <v>0</v>
      </c>
      <c r="H10" s="68">
        <v>6.8</v>
      </c>
      <c r="I10" s="69" t="s">
        <v>49</v>
      </c>
      <c r="J10" s="103"/>
      <c r="K10" s="39">
        <v>0</v>
      </c>
      <c r="L10" s="38">
        <f t="shared" si="1"/>
        <v>0</v>
      </c>
    </row>
    <row r="11" spans="1:86" s="36" customFormat="1" ht="20.149999999999999" customHeight="1" thickBot="1" x14ac:dyDescent="0.35">
      <c r="A11" s="70" t="s">
        <v>32</v>
      </c>
      <c r="B11" s="68">
        <v>23.14</v>
      </c>
      <c r="C11" s="69" t="s">
        <v>50</v>
      </c>
      <c r="D11" s="103"/>
      <c r="E11" s="39">
        <v>0</v>
      </c>
      <c r="F11" s="38">
        <f t="shared" si="0"/>
        <v>0</v>
      </c>
      <c r="G11" s="36">
        <v>0</v>
      </c>
      <c r="H11" s="68">
        <v>24.3</v>
      </c>
      <c r="I11" s="69" t="s">
        <v>50</v>
      </c>
      <c r="J11" s="103"/>
      <c r="K11" s="39">
        <v>0</v>
      </c>
      <c r="L11" s="38">
        <f t="shared" si="1"/>
        <v>0</v>
      </c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</row>
    <row r="12" spans="1:86" ht="20.149999999999999" customHeight="1" thickBot="1" x14ac:dyDescent="0.35">
      <c r="A12" s="70" t="s">
        <v>14</v>
      </c>
      <c r="B12" s="68">
        <v>4.1399999999999997</v>
      </c>
      <c r="C12" s="71" t="s">
        <v>0</v>
      </c>
      <c r="D12" s="103"/>
      <c r="E12" s="39">
        <v>0</v>
      </c>
      <c r="F12" s="38">
        <f t="shared" si="0"/>
        <v>0</v>
      </c>
      <c r="G12" s="36">
        <v>0</v>
      </c>
      <c r="H12" s="68">
        <v>4.3499999999999996</v>
      </c>
      <c r="I12" s="71" t="s">
        <v>0</v>
      </c>
      <c r="J12" s="103"/>
      <c r="K12" s="39">
        <v>0</v>
      </c>
      <c r="L12" s="38">
        <f t="shared" si="1"/>
        <v>0</v>
      </c>
    </row>
    <row r="13" spans="1:86" ht="20.149999999999999" customHeight="1" thickBot="1" x14ac:dyDescent="0.35">
      <c r="A13" s="70" t="s">
        <v>15</v>
      </c>
      <c r="B13" s="68">
        <v>23.41</v>
      </c>
      <c r="C13" s="69" t="s">
        <v>50</v>
      </c>
      <c r="D13" s="103"/>
      <c r="E13" s="39">
        <v>0</v>
      </c>
      <c r="F13" s="38">
        <f t="shared" si="0"/>
        <v>0</v>
      </c>
      <c r="G13" s="36">
        <v>0</v>
      </c>
      <c r="H13" s="68">
        <v>24.58</v>
      </c>
      <c r="I13" s="69" t="s">
        <v>50</v>
      </c>
      <c r="J13" s="103"/>
      <c r="K13" s="39">
        <v>0</v>
      </c>
      <c r="L13" s="38">
        <f t="shared" si="1"/>
        <v>0</v>
      </c>
    </row>
    <row r="14" spans="1:86" ht="20.95" thickBot="1" x14ac:dyDescent="0.35">
      <c r="A14" s="70" t="s">
        <v>51</v>
      </c>
      <c r="B14" s="68">
        <v>9.31</v>
      </c>
      <c r="C14" s="69" t="s">
        <v>49</v>
      </c>
      <c r="D14" s="103"/>
      <c r="E14" s="39">
        <v>0</v>
      </c>
      <c r="F14" s="38">
        <f t="shared" si="0"/>
        <v>0</v>
      </c>
      <c r="G14" s="36">
        <v>721.68000000000006</v>
      </c>
      <c r="H14" s="68">
        <v>9.7799999999999994</v>
      </c>
      <c r="I14" s="69" t="s">
        <v>49</v>
      </c>
      <c r="J14" s="103"/>
      <c r="K14" s="39">
        <v>0</v>
      </c>
      <c r="L14" s="38">
        <f t="shared" si="1"/>
        <v>0</v>
      </c>
    </row>
    <row r="15" spans="1:86" ht="30.8" thickBot="1" x14ac:dyDescent="0.35">
      <c r="A15" s="70" t="s">
        <v>53</v>
      </c>
      <c r="B15" s="68">
        <v>20.98</v>
      </c>
      <c r="C15" s="69" t="s">
        <v>49</v>
      </c>
      <c r="D15" s="103"/>
      <c r="E15" s="39">
        <v>0</v>
      </c>
      <c r="F15" s="38">
        <f t="shared" si="0"/>
        <v>0</v>
      </c>
      <c r="G15" s="36">
        <v>0</v>
      </c>
      <c r="H15" s="68">
        <v>22.03</v>
      </c>
      <c r="I15" s="69" t="s">
        <v>49</v>
      </c>
      <c r="J15" s="103"/>
      <c r="K15" s="39">
        <v>0</v>
      </c>
      <c r="L15" s="38">
        <f t="shared" si="1"/>
        <v>0</v>
      </c>
    </row>
    <row r="16" spans="1:86" ht="29.95" customHeight="1" thickBot="1" x14ac:dyDescent="0.35">
      <c r="A16" s="70" t="s">
        <v>54</v>
      </c>
      <c r="B16" s="68">
        <v>31.46</v>
      </c>
      <c r="C16" s="69" t="s">
        <v>49</v>
      </c>
      <c r="D16" s="103"/>
      <c r="E16" s="39">
        <v>0</v>
      </c>
      <c r="F16" s="38">
        <f t="shared" si="0"/>
        <v>0</v>
      </c>
      <c r="G16" s="36">
        <v>0</v>
      </c>
      <c r="H16" s="68">
        <v>33.03</v>
      </c>
      <c r="I16" s="69" t="s">
        <v>49</v>
      </c>
      <c r="J16" s="103"/>
      <c r="K16" s="39">
        <v>0</v>
      </c>
      <c r="L16" s="38">
        <f t="shared" si="1"/>
        <v>0</v>
      </c>
    </row>
    <row r="17" spans="1:86" s="36" customFormat="1" ht="29.95" customHeight="1" thickBot="1" x14ac:dyDescent="0.35">
      <c r="A17" s="70" t="s">
        <v>52</v>
      </c>
      <c r="B17" s="68">
        <v>13.98</v>
      </c>
      <c r="C17" s="69" t="s">
        <v>49</v>
      </c>
      <c r="D17" s="103"/>
      <c r="E17" s="39">
        <v>0</v>
      </c>
      <c r="F17" s="38">
        <f t="shared" si="0"/>
        <v>0</v>
      </c>
      <c r="G17" s="36">
        <v>0</v>
      </c>
      <c r="H17" s="68">
        <v>14.68</v>
      </c>
      <c r="I17" s="69" t="s">
        <v>49</v>
      </c>
      <c r="J17" s="103"/>
      <c r="K17" s="39">
        <v>0</v>
      </c>
      <c r="L17" s="38">
        <f t="shared" si="1"/>
        <v>0</v>
      </c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</row>
    <row r="18" spans="1:86" s="36" customFormat="1" ht="29.95" customHeight="1" thickBot="1" x14ac:dyDescent="0.35">
      <c r="A18" s="67" t="s">
        <v>64</v>
      </c>
      <c r="B18" s="68">
        <v>12.32</v>
      </c>
      <c r="C18" s="69" t="s">
        <v>49</v>
      </c>
      <c r="D18" s="103"/>
      <c r="E18" s="39">
        <v>0</v>
      </c>
      <c r="F18" s="38">
        <f t="shared" si="0"/>
        <v>0</v>
      </c>
      <c r="G18" s="36">
        <v>0</v>
      </c>
      <c r="H18" s="68">
        <v>12.94</v>
      </c>
      <c r="I18" s="69" t="s">
        <v>49</v>
      </c>
      <c r="J18" s="103"/>
      <c r="K18" s="39">
        <v>0</v>
      </c>
      <c r="L18" s="38">
        <f t="shared" si="1"/>
        <v>0</v>
      </c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</row>
    <row r="19" spans="1:86" ht="20.149999999999999" customHeight="1" thickBot="1" x14ac:dyDescent="0.35">
      <c r="A19" s="67" t="s">
        <v>33</v>
      </c>
      <c r="B19" s="68">
        <v>81.22</v>
      </c>
      <c r="C19" s="69" t="s">
        <v>49</v>
      </c>
      <c r="D19" s="103"/>
      <c r="E19" s="39">
        <v>0</v>
      </c>
      <c r="F19" s="38">
        <f t="shared" si="0"/>
        <v>0</v>
      </c>
      <c r="G19" s="36">
        <v>0</v>
      </c>
      <c r="H19" s="68">
        <v>85.28</v>
      </c>
      <c r="I19" s="69" t="s">
        <v>49</v>
      </c>
      <c r="J19" s="103"/>
      <c r="K19" s="39">
        <v>0</v>
      </c>
      <c r="L19" s="38">
        <f t="shared" si="1"/>
        <v>0</v>
      </c>
    </row>
    <row r="20" spans="1:86" ht="20.149999999999999" customHeight="1" thickBot="1" x14ac:dyDescent="0.35">
      <c r="A20" s="70" t="s">
        <v>34</v>
      </c>
      <c r="B20" s="68">
        <v>16.170000000000002</v>
      </c>
      <c r="C20" s="69" t="s">
        <v>49</v>
      </c>
      <c r="D20" s="103"/>
      <c r="E20" s="39">
        <v>0</v>
      </c>
      <c r="F20" s="38">
        <f t="shared" si="0"/>
        <v>0</v>
      </c>
      <c r="G20" s="36">
        <v>0</v>
      </c>
      <c r="H20" s="68">
        <v>16.98</v>
      </c>
      <c r="I20" s="69" t="s">
        <v>49</v>
      </c>
      <c r="J20" s="103"/>
      <c r="K20" s="39">
        <v>0</v>
      </c>
      <c r="L20" s="38">
        <f t="shared" si="1"/>
        <v>0</v>
      </c>
    </row>
    <row r="21" spans="1:86" ht="20.149999999999999" customHeight="1" thickBot="1" x14ac:dyDescent="0.35">
      <c r="A21" s="72" t="s">
        <v>35</v>
      </c>
      <c r="B21" s="68">
        <v>16.170000000000002</v>
      </c>
      <c r="C21" s="69" t="s">
        <v>49</v>
      </c>
      <c r="D21" s="103"/>
      <c r="E21" s="39">
        <v>0</v>
      </c>
      <c r="F21" s="38">
        <f t="shared" si="0"/>
        <v>0</v>
      </c>
      <c r="G21" s="36">
        <v>0</v>
      </c>
      <c r="H21" s="68">
        <v>16.98</v>
      </c>
      <c r="I21" s="69" t="s">
        <v>49</v>
      </c>
      <c r="J21" s="103"/>
      <c r="K21" s="39">
        <v>0</v>
      </c>
      <c r="L21" s="38">
        <f t="shared" si="1"/>
        <v>0</v>
      </c>
    </row>
    <row r="22" spans="1:86" s="36" customFormat="1" ht="31.6" customHeight="1" thickBot="1" x14ac:dyDescent="0.35">
      <c r="A22" s="70" t="s">
        <v>36</v>
      </c>
      <c r="B22" s="68">
        <v>16.170000000000002</v>
      </c>
      <c r="C22" s="69" t="s">
        <v>49</v>
      </c>
      <c r="D22" s="103"/>
      <c r="E22" s="39">
        <v>0</v>
      </c>
      <c r="F22" s="38">
        <f t="shared" si="0"/>
        <v>0</v>
      </c>
      <c r="G22" s="36">
        <v>0</v>
      </c>
      <c r="H22" s="68">
        <v>16.98</v>
      </c>
      <c r="I22" s="69" t="s">
        <v>49</v>
      </c>
      <c r="J22" s="103"/>
      <c r="K22" s="39">
        <v>0</v>
      </c>
      <c r="L22" s="38">
        <f t="shared" si="1"/>
        <v>0</v>
      </c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</row>
    <row r="23" spans="1:86" ht="35.200000000000003" customHeight="1" thickBot="1" x14ac:dyDescent="0.35">
      <c r="A23" s="67" t="s">
        <v>16</v>
      </c>
      <c r="B23" s="68">
        <v>31.26</v>
      </c>
      <c r="C23" s="69" t="s">
        <v>49</v>
      </c>
      <c r="D23" s="103"/>
      <c r="E23" s="39">
        <v>0</v>
      </c>
      <c r="F23" s="38">
        <f t="shared" si="0"/>
        <v>0</v>
      </c>
      <c r="G23" s="36">
        <v>0</v>
      </c>
      <c r="H23" s="68">
        <v>32.82</v>
      </c>
      <c r="I23" s="69" t="s">
        <v>49</v>
      </c>
      <c r="J23" s="103"/>
      <c r="K23" s="39">
        <v>0</v>
      </c>
      <c r="L23" s="38">
        <f t="shared" si="1"/>
        <v>0</v>
      </c>
    </row>
    <row r="24" spans="1:86" ht="20.149999999999999" customHeight="1" thickBot="1" x14ac:dyDescent="0.35">
      <c r="A24" s="67" t="s">
        <v>18</v>
      </c>
      <c r="B24" s="68">
        <v>31.26</v>
      </c>
      <c r="C24" s="69" t="s">
        <v>50</v>
      </c>
      <c r="D24" s="103"/>
      <c r="E24" s="39">
        <v>0</v>
      </c>
      <c r="F24" s="38">
        <f t="shared" si="0"/>
        <v>0</v>
      </c>
      <c r="G24" s="36">
        <v>0</v>
      </c>
      <c r="H24" s="68">
        <v>32.82</v>
      </c>
      <c r="I24" s="69" t="s">
        <v>50</v>
      </c>
      <c r="J24" s="103"/>
      <c r="K24" s="39">
        <v>0</v>
      </c>
      <c r="L24" s="38">
        <f t="shared" si="1"/>
        <v>0</v>
      </c>
    </row>
    <row r="25" spans="1:86" ht="20.149999999999999" customHeight="1" thickBot="1" x14ac:dyDescent="0.35">
      <c r="A25" s="67" t="s">
        <v>17</v>
      </c>
      <c r="B25" s="68">
        <v>31.26</v>
      </c>
      <c r="C25" s="69" t="s">
        <v>49</v>
      </c>
      <c r="D25" s="103"/>
      <c r="E25" s="39">
        <v>0</v>
      </c>
      <c r="F25" s="38">
        <f t="shared" si="0"/>
        <v>0</v>
      </c>
      <c r="G25" s="36">
        <v>0</v>
      </c>
      <c r="H25" s="68">
        <v>32.82</v>
      </c>
      <c r="I25" s="69" t="s">
        <v>49</v>
      </c>
      <c r="J25" s="103"/>
      <c r="K25" s="39">
        <v>0</v>
      </c>
      <c r="L25" s="38">
        <f t="shared" si="1"/>
        <v>0</v>
      </c>
    </row>
    <row r="26" spans="1:86" ht="20.149999999999999" customHeight="1" thickBot="1" x14ac:dyDescent="0.35">
      <c r="A26" s="67" t="s">
        <v>56</v>
      </c>
      <c r="B26" s="68">
        <v>55.5</v>
      </c>
      <c r="C26" s="71" t="s">
        <v>49</v>
      </c>
      <c r="D26" s="103"/>
      <c r="E26" s="39">
        <v>0</v>
      </c>
      <c r="F26" s="38">
        <f t="shared" si="0"/>
        <v>0</v>
      </c>
      <c r="G26" s="36">
        <v>9503.69</v>
      </c>
      <c r="H26" s="68">
        <v>58.28</v>
      </c>
      <c r="I26" s="71" t="s">
        <v>49</v>
      </c>
      <c r="J26" s="103"/>
      <c r="K26" s="39">
        <v>0</v>
      </c>
      <c r="L26" s="38">
        <f t="shared" si="1"/>
        <v>0</v>
      </c>
    </row>
    <row r="27" spans="1:86" s="36" customFormat="1" ht="20.95" thickBot="1" x14ac:dyDescent="0.35">
      <c r="A27" s="67" t="s">
        <v>55</v>
      </c>
      <c r="B27" s="68">
        <v>48.26</v>
      </c>
      <c r="C27" s="71" t="s">
        <v>49</v>
      </c>
      <c r="D27" s="103"/>
      <c r="E27" s="39">
        <v>0</v>
      </c>
      <c r="F27" s="38">
        <f t="shared" si="0"/>
        <v>0</v>
      </c>
      <c r="G27" s="36">
        <v>5368.4800000000005</v>
      </c>
      <c r="H27" s="68">
        <v>50.67</v>
      </c>
      <c r="I27" s="71" t="s">
        <v>49</v>
      </c>
      <c r="J27" s="103"/>
      <c r="K27" s="39">
        <v>0</v>
      </c>
      <c r="L27" s="38">
        <f t="shared" si="1"/>
        <v>0</v>
      </c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</row>
    <row r="28" spans="1:86" ht="20.149999999999999" customHeight="1" thickBot="1" x14ac:dyDescent="0.35">
      <c r="A28" s="67" t="s">
        <v>65</v>
      </c>
      <c r="B28" s="68">
        <v>36.619999999999997</v>
      </c>
      <c r="C28" s="71" t="s">
        <v>49</v>
      </c>
      <c r="D28" s="103"/>
      <c r="E28" s="39">
        <v>0</v>
      </c>
      <c r="F28" s="38">
        <f t="shared" si="0"/>
        <v>0</v>
      </c>
      <c r="G28" s="36">
        <v>0</v>
      </c>
      <c r="H28" s="68">
        <v>38.450000000000003</v>
      </c>
      <c r="I28" s="71" t="s">
        <v>49</v>
      </c>
      <c r="J28" s="103"/>
      <c r="K28" s="39">
        <v>0</v>
      </c>
      <c r="L28" s="38">
        <f t="shared" si="1"/>
        <v>0</v>
      </c>
    </row>
    <row r="29" spans="1:86" ht="20.149999999999999" customHeight="1" thickBot="1" x14ac:dyDescent="0.35">
      <c r="A29" s="67" t="s">
        <v>19</v>
      </c>
      <c r="B29" s="68">
        <v>32.270000000000003</v>
      </c>
      <c r="C29" s="71" t="s">
        <v>49</v>
      </c>
      <c r="D29" s="103"/>
      <c r="E29" s="39">
        <v>0</v>
      </c>
      <c r="F29" s="38">
        <f t="shared" si="0"/>
        <v>0</v>
      </c>
      <c r="G29" s="36">
        <v>0</v>
      </c>
      <c r="H29" s="68">
        <v>33.880000000000003</v>
      </c>
      <c r="I29" s="71" t="s">
        <v>49</v>
      </c>
      <c r="J29" s="103"/>
      <c r="K29" s="39">
        <v>0</v>
      </c>
      <c r="L29" s="38">
        <f t="shared" si="1"/>
        <v>0</v>
      </c>
    </row>
    <row r="30" spans="1:86" ht="20.149999999999999" customHeight="1" thickBot="1" x14ac:dyDescent="0.35">
      <c r="A30" s="67" t="s">
        <v>1</v>
      </c>
      <c r="B30" s="68">
        <v>5.5</v>
      </c>
      <c r="C30" s="71" t="s">
        <v>49</v>
      </c>
      <c r="D30" s="103"/>
      <c r="E30" s="39">
        <v>0</v>
      </c>
      <c r="F30" s="38">
        <f t="shared" si="0"/>
        <v>0</v>
      </c>
      <c r="G30" s="36">
        <v>274.8</v>
      </c>
      <c r="H30" s="68">
        <v>5.78</v>
      </c>
      <c r="I30" s="71" t="s">
        <v>49</v>
      </c>
      <c r="J30" s="103"/>
      <c r="K30" s="39">
        <v>0</v>
      </c>
      <c r="L30" s="38">
        <f t="shared" si="1"/>
        <v>0</v>
      </c>
    </row>
    <row r="31" spans="1:86" ht="20.149999999999999" customHeight="1" thickBot="1" x14ac:dyDescent="0.35">
      <c r="A31" s="67" t="s">
        <v>37</v>
      </c>
      <c r="B31" s="68">
        <v>37.69</v>
      </c>
      <c r="C31" s="71" t="s">
        <v>49</v>
      </c>
      <c r="D31" s="103"/>
      <c r="E31" s="39">
        <v>8</v>
      </c>
      <c r="F31" s="38">
        <f t="shared" si="0"/>
        <v>0</v>
      </c>
      <c r="G31" s="36">
        <v>0</v>
      </c>
      <c r="H31" s="68">
        <v>39.57</v>
      </c>
      <c r="I31" s="71" t="s">
        <v>49</v>
      </c>
      <c r="J31" s="103"/>
      <c r="K31" s="39">
        <v>4</v>
      </c>
      <c r="L31" s="38">
        <f t="shared" si="1"/>
        <v>0</v>
      </c>
    </row>
    <row r="32" spans="1:86" ht="20.149999999999999" customHeight="1" thickBot="1" x14ac:dyDescent="0.35">
      <c r="A32" s="67" t="s">
        <v>20</v>
      </c>
      <c r="B32" s="68">
        <v>76.7</v>
      </c>
      <c r="C32" s="69" t="s">
        <v>49</v>
      </c>
      <c r="D32" s="103"/>
      <c r="E32" s="39">
        <v>0</v>
      </c>
      <c r="F32" s="38">
        <f t="shared" si="0"/>
        <v>0</v>
      </c>
      <c r="G32" s="36">
        <v>0</v>
      </c>
      <c r="H32" s="68">
        <v>80.540000000000006</v>
      </c>
      <c r="I32" s="69" t="s">
        <v>49</v>
      </c>
      <c r="J32" s="103"/>
      <c r="K32" s="39">
        <v>0</v>
      </c>
      <c r="L32" s="38">
        <f t="shared" si="1"/>
        <v>0</v>
      </c>
    </row>
    <row r="33" spans="1:86" ht="20.149999999999999" customHeight="1" thickBot="1" x14ac:dyDescent="0.35">
      <c r="A33" s="67" t="s">
        <v>38</v>
      </c>
      <c r="B33" s="68">
        <v>53.86</v>
      </c>
      <c r="C33" s="69" t="s">
        <v>49</v>
      </c>
      <c r="D33" s="103"/>
      <c r="E33" s="39">
        <v>0</v>
      </c>
      <c r="F33" s="38">
        <f t="shared" si="0"/>
        <v>0</v>
      </c>
      <c r="G33" s="36">
        <v>0</v>
      </c>
      <c r="H33" s="68">
        <v>56.55</v>
      </c>
      <c r="I33" s="69" t="s">
        <v>49</v>
      </c>
      <c r="J33" s="103"/>
      <c r="K33" s="39">
        <v>0</v>
      </c>
      <c r="L33" s="38">
        <f t="shared" si="1"/>
        <v>0</v>
      </c>
    </row>
    <row r="34" spans="1:86" s="40" customFormat="1" ht="20.149999999999999" customHeight="1" thickBot="1" x14ac:dyDescent="0.35">
      <c r="A34" s="67" t="s">
        <v>21</v>
      </c>
      <c r="B34" s="68">
        <v>34.119999999999997</v>
      </c>
      <c r="C34" s="69" t="s">
        <v>49</v>
      </c>
      <c r="D34" s="103"/>
      <c r="E34" s="39">
        <v>20</v>
      </c>
      <c r="F34" s="38">
        <f t="shared" si="0"/>
        <v>0</v>
      </c>
      <c r="G34" s="36">
        <v>0</v>
      </c>
      <c r="H34" s="68">
        <v>35.83</v>
      </c>
      <c r="I34" s="69" t="s">
        <v>49</v>
      </c>
      <c r="J34" s="103"/>
      <c r="K34" s="39">
        <v>10</v>
      </c>
      <c r="L34" s="38">
        <f t="shared" si="1"/>
        <v>0</v>
      </c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</row>
    <row r="35" spans="1:86" s="40" customFormat="1" ht="20.149999999999999" customHeight="1" thickBot="1" x14ac:dyDescent="0.35">
      <c r="A35" s="67" t="s">
        <v>22</v>
      </c>
      <c r="B35" s="68">
        <v>51.2</v>
      </c>
      <c r="C35" s="69" t="s">
        <v>49</v>
      </c>
      <c r="D35" s="103"/>
      <c r="E35" s="39">
        <v>0</v>
      </c>
      <c r="F35" s="38">
        <f t="shared" si="0"/>
        <v>0</v>
      </c>
      <c r="G35" s="36">
        <v>0</v>
      </c>
      <c r="H35" s="68">
        <v>53.76</v>
      </c>
      <c r="I35" s="69" t="s">
        <v>49</v>
      </c>
      <c r="J35" s="103"/>
      <c r="K35" s="39">
        <v>0</v>
      </c>
      <c r="L35" s="38">
        <f t="shared" si="1"/>
        <v>0</v>
      </c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</row>
    <row r="36" spans="1:86" ht="20.149999999999999" customHeight="1" thickBot="1" x14ac:dyDescent="0.35">
      <c r="A36" s="67" t="s">
        <v>23</v>
      </c>
      <c r="B36" s="68">
        <v>68.25</v>
      </c>
      <c r="C36" s="71" t="s">
        <v>0</v>
      </c>
      <c r="D36" s="103"/>
      <c r="E36" s="39">
        <v>80</v>
      </c>
      <c r="F36" s="38">
        <f t="shared" si="0"/>
        <v>0</v>
      </c>
      <c r="G36" s="36">
        <v>0</v>
      </c>
      <c r="H36" s="68">
        <v>71.66</v>
      </c>
      <c r="I36" s="71" t="s">
        <v>0</v>
      </c>
      <c r="J36" s="103"/>
      <c r="K36" s="39">
        <v>40</v>
      </c>
      <c r="L36" s="38">
        <f t="shared" si="1"/>
        <v>0</v>
      </c>
    </row>
    <row r="37" spans="1:86" ht="20.149999999999999" customHeight="1" thickBot="1" x14ac:dyDescent="0.35">
      <c r="A37" s="67" t="s">
        <v>24</v>
      </c>
      <c r="B37" s="68">
        <v>85.31</v>
      </c>
      <c r="C37" s="69" t="s">
        <v>49</v>
      </c>
      <c r="D37" s="103"/>
      <c r="E37" s="39">
        <v>0</v>
      </c>
      <c r="F37" s="38">
        <f t="shared" si="0"/>
        <v>0</v>
      </c>
      <c r="G37" s="36">
        <v>0</v>
      </c>
      <c r="H37" s="68">
        <v>89.58</v>
      </c>
      <c r="I37" s="69" t="s">
        <v>49</v>
      </c>
      <c r="J37" s="103"/>
      <c r="K37" s="39">
        <v>0</v>
      </c>
      <c r="L37" s="38">
        <f t="shared" si="1"/>
        <v>0</v>
      </c>
    </row>
    <row r="38" spans="1:86" s="36" customFormat="1" ht="20.149999999999999" customHeight="1" thickBot="1" x14ac:dyDescent="0.35">
      <c r="A38" s="67" t="s">
        <v>39</v>
      </c>
      <c r="B38" s="68">
        <v>59.22</v>
      </c>
      <c r="C38" s="71" t="s">
        <v>49</v>
      </c>
      <c r="D38" s="103"/>
      <c r="E38" s="39">
        <v>10</v>
      </c>
      <c r="F38" s="38">
        <f t="shared" si="0"/>
        <v>0</v>
      </c>
      <c r="G38" s="36">
        <v>0</v>
      </c>
      <c r="H38" s="68">
        <v>62.18</v>
      </c>
      <c r="I38" s="71" t="s">
        <v>49</v>
      </c>
      <c r="J38" s="103"/>
      <c r="K38" s="39">
        <v>5</v>
      </c>
      <c r="L38" s="38">
        <f t="shared" si="1"/>
        <v>0</v>
      </c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</row>
    <row r="39" spans="1:86" s="36" customFormat="1" ht="20.149999999999999" customHeight="1" thickBot="1" x14ac:dyDescent="0.35">
      <c r="A39" s="67" t="s">
        <v>25</v>
      </c>
      <c r="B39" s="68">
        <v>20.46</v>
      </c>
      <c r="C39" s="71" t="s">
        <v>49</v>
      </c>
      <c r="D39" s="103"/>
      <c r="E39" s="39">
        <v>10</v>
      </c>
      <c r="F39" s="38">
        <f t="shared" si="0"/>
        <v>0</v>
      </c>
      <c r="G39" s="36">
        <v>0</v>
      </c>
      <c r="H39" s="68">
        <v>21.48</v>
      </c>
      <c r="I39" s="71" t="s">
        <v>49</v>
      </c>
      <c r="J39" s="103"/>
      <c r="K39" s="39">
        <v>5</v>
      </c>
      <c r="L39" s="38">
        <f t="shared" si="1"/>
        <v>0</v>
      </c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</row>
    <row r="40" spans="1:86" s="36" customFormat="1" ht="20.149999999999999" customHeight="1" thickBot="1" x14ac:dyDescent="0.35">
      <c r="A40" s="67" t="s">
        <v>26</v>
      </c>
      <c r="B40" s="68">
        <v>40.950000000000003</v>
      </c>
      <c r="C40" s="71" t="s">
        <v>50</v>
      </c>
      <c r="D40" s="103"/>
      <c r="E40" s="39">
        <v>0</v>
      </c>
      <c r="F40" s="38">
        <f t="shared" si="0"/>
        <v>0</v>
      </c>
      <c r="G40" s="36">
        <v>0</v>
      </c>
      <c r="H40" s="68">
        <v>43</v>
      </c>
      <c r="I40" s="71" t="s">
        <v>50</v>
      </c>
      <c r="J40" s="103"/>
      <c r="K40" s="39">
        <v>0</v>
      </c>
      <c r="L40" s="38">
        <f t="shared" si="1"/>
        <v>0</v>
      </c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</row>
    <row r="41" spans="1:86" s="36" customFormat="1" ht="20.149999999999999" customHeight="1" thickBot="1" x14ac:dyDescent="0.35">
      <c r="A41" s="73" t="s">
        <v>27</v>
      </c>
      <c r="B41" s="68">
        <v>51.2</v>
      </c>
      <c r="C41" s="71" t="s">
        <v>50</v>
      </c>
      <c r="D41" s="103"/>
      <c r="E41" s="39">
        <v>60</v>
      </c>
      <c r="F41" s="38">
        <f t="shared" si="0"/>
        <v>0</v>
      </c>
      <c r="G41" s="36">
        <v>0</v>
      </c>
      <c r="H41" s="68">
        <v>53.76</v>
      </c>
      <c r="I41" s="71" t="s">
        <v>50</v>
      </c>
      <c r="J41" s="103"/>
      <c r="K41" s="39">
        <v>30</v>
      </c>
      <c r="L41" s="38">
        <f t="shared" si="1"/>
        <v>0</v>
      </c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</row>
    <row r="42" spans="1:86" ht="20.149999999999999" customHeight="1" thickBot="1" x14ac:dyDescent="0.35">
      <c r="A42" s="73" t="s">
        <v>28</v>
      </c>
      <c r="B42" s="68">
        <v>61.42</v>
      </c>
      <c r="C42" s="71" t="s">
        <v>50</v>
      </c>
      <c r="D42" s="103"/>
      <c r="E42" s="39">
        <v>0</v>
      </c>
      <c r="F42" s="38">
        <f t="shared" si="0"/>
        <v>0</v>
      </c>
      <c r="G42" s="36">
        <v>0</v>
      </c>
      <c r="H42" s="68">
        <v>64.489999999999995</v>
      </c>
      <c r="I42" s="71" t="s">
        <v>50</v>
      </c>
      <c r="J42" s="103"/>
      <c r="K42" s="39">
        <v>0</v>
      </c>
      <c r="L42" s="38">
        <f t="shared" si="1"/>
        <v>0</v>
      </c>
    </row>
    <row r="43" spans="1:86" ht="20.149999999999999" customHeight="1" thickBot="1" x14ac:dyDescent="0.35">
      <c r="A43" s="73" t="s">
        <v>40</v>
      </c>
      <c r="B43" s="68">
        <v>30.2</v>
      </c>
      <c r="C43" s="69" t="s">
        <v>50</v>
      </c>
      <c r="D43" s="103"/>
      <c r="E43" s="39">
        <v>50</v>
      </c>
      <c r="F43" s="38">
        <f t="shared" si="0"/>
        <v>0</v>
      </c>
      <c r="G43" s="36">
        <v>4152.5</v>
      </c>
      <c r="H43" s="68">
        <v>31.71</v>
      </c>
      <c r="I43" s="69" t="s">
        <v>50</v>
      </c>
      <c r="J43" s="103"/>
      <c r="K43" s="39">
        <v>30</v>
      </c>
      <c r="L43" s="38">
        <f t="shared" si="1"/>
        <v>0</v>
      </c>
    </row>
    <row r="44" spans="1:86" ht="20.149999999999999" customHeight="1" thickBot="1" x14ac:dyDescent="0.35">
      <c r="A44" s="67" t="s">
        <v>66</v>
      </c>
      <c r="B44" s="68">
        <v>149.30000000000001</v>
      </c>
      <c r="C44" s="69" t="s">
        <v>50</v>
      </c>
      <c r="D44" s="103"/>
      <c r="E44" s="39">
        <v>0</v>
      </c>
      <c r="F44" s="38">
        <f t="shared" si="0"/>
        <v>0</v>
      </c>
      <c r="G44" s="36">
        <v>0</v>
      </c>
      <c r="H44" s="68">
        <v>156.77000000000001</v>
      </c>
      <c r="I44" s="69" t="s">
        <v>50</v>
      </c>
      <c r="J44" s="103"/>
      <c r="K44" s="39">
        <v>0</v>
      </c>
      <c r="L44" s="38">
        <f t="shared" si="1"/>
        <v>0</v>
      </c>
    </row>
    <row r="45" spans="1:86" s="36" customFormat="1" ht="20.149999999999999" customHeight="1" thickBot="1" x14ac:dyDescent="0.35">
      <c r="A45" s="73" t="s">
        <v>41</v>
      </c>
      <c r="B45" s="68">
        <v>18.43</v>
      </c>
      <c r="C45" s="69" t="s">
        <v>50</v>
      </c>
      <c r="D45" s="103"/>
      <c r="E45" s="39">
        <v>0</v>
      </c>
      <c r="F45" s="38">
        <f t="shared" si="0"/>
        <v>0</v>
      </c>
      <c r="G45" s="36">
        <v>0</v>
      </c>
      <c r="H45" s="68">
        <v>19.350000000000001</v>
      </c>
      <c r="I45" s="69" t="s">
        <v>50</v>
      </c>
      <c r="J45" s="103"/>
      <c r="K45" s="39">
        <v>0</v>
      </c>
      <c r="L45" s="38">
        <f t="shared" si="1"/>
        <v>0</v>
      </c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</row>
    <row r="46" spans="1:86" s="36" customFormat="1" ht="20.149999999999999" customHeight="1" thickBot="1" x14ac:dyDescent="0.35">
      <c r="A46" s="67" t="s">
        <v>67</v>
      </c>
      <c r="B46" s="68">
        <v>27.65</v>
      </c>
      <c r="C46" s="69" t="s">
        <v>50</v>
      </c>
      <c r="D46" s="103"/>
      <c r="E46" s="39">
        <v>0</v>
      </c>
      <c r="F46" s="38">
        <f t="shared" si="0"/>
        <v>0</v>
      </c>
      <c r="G46" s="36">
        <v>0</v>
      </c>
      <c r="H46" s="68">
        <v>29.03</v>
      </c>
      <c r="I46" s="69" t="s">
        <v>50</v>
      </c>
      <c r="J46" s="103"/>
      <c r="K46" s="39">
        <v>0</v>
      </c>
      <c r="L46" s="38">
        <f t="shared" si="1"/>
        <v>0</v>
      </c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</row>
    <row r="47" spans="1:86" ht="20.149999999999999" customHeight="1" thickBot="1" x14ac:dyDescent="0.35">
      <c r="A47" s="73" t="s">
        <v>42</v>
      </c>
      <c r="B47" s="68">
        <v>28.7</v>
      </c>
      <c r="C47" s="69" t="s">
        <v>50</v>
      </c>
      <c r="D47" s="103"/>
      <c r="E47" s="39">
        <v>0</v>
      </c>
      <c r="F47" s="38">
        <f t="shared" si="0"/>
        <v>0</v>
      </c>
      <c r="G47" s="36">
        <v>0</v>
      </c>
      <c r="H47" s="68">
        <v>31.14</v>
      </c>
      <c r="I47" s="69" t="s">
        <v>50</v>
      </c>
      <c r="J47" s="103"/>
      <c r="K47" s="39">
        <v>0</v>
      </c>
      <c r="L47" s="38">
        <f t="shared" si="1"/>
        <v>0</v>
      </c>
    </row>
    <row r="48" spans="1:86" s="36" customFormat="1" ht="20.149999999999999" customHeight="1" thickBot="1" x14ac:dyDescent="0.35">
      <c r="A48" s="67" t="s">
        <v>43</v>
      </c>
      <c r="B48" s="68">
        <v>25.65</v>
      </c>
      <c r="C48" s="71" t="s">
        <v>50</v>
      </c>
      <c r="D48" s="103"/>
      <c r="E48" s="39">
        <v>0</v>
      </c>
      <c r="F48" s="38">
        <f t="shared" si="0"/>
        <v>0</v>
      </c>
      <c r="G48" s="36">
        <v>0</v>
      </c>
      <c r="H48" s="68">
        <v>26.93</v>
      </c>
      <c r="I48" s="71" t="s">
        <v>50</v>
      </c>
      <c r="J48" s="103"/>
      <c r="K48" s="39">
        <v>0</v>
      </c>
      <c r="L48" s="38">
        <f t="shared" si="1"/>
        <v>0</v>
      </c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</row>
    <row r="49" spans="1:86" ht="20.149999999999999" customHeight="1" thickBot="1" x14ac:dyDescent="0.35">
      <c r="A49" s="67" t="s">
        <v>44</v>
      </c>
      <c r="B49" s="68">
        <v>27.16</v>
      </c>
      <c r="C49" s="69" t="s">
        <v>50</v>
      </c>
      <c r="D49" s="103"/>
      <c r="E49" s="39">
        <v>0</v>
      </c>
      <c r="F49" s="38">
        <f t="shared" si="0"/>
        <v>0</v>
      </c>
      <c r="G49" s="36">
        <v>0</v>
      </c>
      <c r="H49" s="68">
        <v>28.52</v>
      </c>
      <c r="I49" s="69" t="s">
        <v>50</v>
      </c>
      <c r="J49" s="103"/>
      <c r="K49" s="39">
        <v>0</v>
      </c>
      <c r="L49" s="38">
        <f t="shared" si="1"/>
        <v>0</v>
      </c>
    </row>
    <row r="50" spans="1:86" ht="20.149999999999999" customHeight="1" thickBot="1" x14ac:dyDescent="0.35">
      <c r="A50" s="67" t="s">
        <v>9</v>
      </c>
      <c r="B50" s="68">
        <v>53.69</v>
      </c>
      <c r="C50" s="71" t="s">
        <v>50</v>
      </c>
      <c r="D50" s="103"/>
      <c r="E50" s="39">
        <v>0</v>
      </c>
      <c r="F50" s="38">
        <f t="shared" si="0"/>
        <v>0</v>
      </c>
      <c r="G50" s="36">
        <v>0</v>
      </c>
      <c r="H50" s="68">
        <v>56.37</v>
      </c>
      <c r="I50" s="71" t="s">
        <v>50</v>
      </c>
      <c r="J50" s="103"/>
      <c r="K50" s="39">
        <v>0</v>
      </c>
      <c r="L50" s="38">
        <f t="shared" si="1"/>
        <v>0</v>
      </c>
    </row>
    <row r="51" spans="1:86" ht="20.149999999999999" customHeight="1" thickBot="1" x14ac:dyDescent="0.35">
      <c r="A51" s="67" t="s">
        <v>7</v>
      </c>
      <c r="B51" s="68">
        <v>46.03</v>
      </c>
      <c r="C51" s="69" t="s">
        <v>49</v>
      </c>
      <c r="D51" s="103"/>
      <c r="E51" s="39">
        <v>0</v>
      </c>
      <c r="F51" s="38">
        <f t="shared" si="0"/>
        <v>0</v>
      </c>
      <c r="G51" s="36">
        <v>0</v>
      </c>
      <c r="H51" s="68">
        <v>48.33</v>
      </c>
      <c r="I51" s="69" t="s">
        <v>49</v>
      </c>
      <c r="J51" s="103"/>
      <c r="K51" s="39">
        <v>0</v>
      </c>
      <c r="L51" s="38">
        <f t="shared" si="1"/>
        <v>0</v>
      </c>
    </row>
    <row r="52" spans="1:86" ht="20.149999999999999" customHeight="1" thickBot="1" x14ac:dyDescent="0.35">
      <c r="A52" s="67" t="s">
        <v>8</v>
      </c>
      <c r="B52" s="68">
        <v>49.14</v>
      </c>
      <c r="C52" s="71" t="s">
        <v>49</v>
      </c>
      <c r="D52" s="103"/>
      <c r="E52" s="39">
        <v>0</v>
      </c>
      <c r="F52" s="38">
        <f t="shared" si="0"/>
        <v>0</v>
      </c>
      <c r="G52" s="36">
        <v>0</v>
      </c>
      <c r="H52" s="68">
        <v>51.6</v>
      </c>
      <c r="I52" s="71" t="s">
        <v>49</v>
      </c>
      <c r="J52" s="103"/>
      <c r="K52" s="39">
        <v>0</v>
      </c>
      <c r="L52" s="38">
        <f t="shared" si="1"/>
        <v>0</v>
      </c>
    </row>
    <row r="53" spans="1:86" ht="20.149999999999999" customHeight="1" thickBot="1" x14ac:dyDescent="0.35">
      <c r="A53" s="67" t="s">
        <v>45</v>
      </c>
      <c r="B53" s="68">
        <v>95.86</v>
      </c>
      <c r="C53" s="69" t="s">
        <v>49</v>
      </c>
      <c r="D53" s="103"/>
      <c r="E53" s="39">
        <v>0</v>
      </c>
      <c r="F53" s="38">
        <f t="shared" si="0"/>
        <v>0</v>
      </c>
      <c r="G53" s="36">
        <v>0</v>
      </c>
      <c r="H53" s="68">
        <v>100.65</v>
      </c>
      <c r="I53" s="69" t="s">
        <v>49</v>
      </c>
      <c r="J53" s="103"/>
      <c r="K53" s="39">
        <v>0</v>
      </c>
      <c r="L53" s="38">
        <f t="shared" si="1"/>
        <v>0</v>
      </c>
    </row>
    <row r="54" spans="1:86" s="36" customFormat="1" ht="20.149999999999999" customHeight="1" thickBot="1" x14ac:dyDescent="0.35">
      <c r="A54" s="67" t="s">
        <v>46</v>
      </c>
      <c r="B54" s="68">
        <v>80.78</v>
      </c>
      <c r="C54" s="69" t="s">
        <v>49</v>
      </c>
      <c r="D54" s="103"/>
      <c r="E54" s="39">
        <v>4</v>
      </c>
      <c r="F54" s="38">
        <f t="shared" si="0"/>
        <v>0</v>
      </c>
      <c r="G54" s="36">
        <v>1413.58</v>
      </c>
      <c r="H54" s="68">
        <v>84.82</v>
      </c>
      <c r="I54" s="69" t="s">
        <v>49</v>
      </c>
      <c r="J54" s="103"/>
      <c r="K54" s="39">
        <v>2</v>
      </c>
      <c r="L54" s="38">
        <f t="shared" si="1"/>
        <v>0</v>
      </c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</row>
    <row r="55" spans="1:86" s="36" customFormat="1" ht="20.149999999999999" customHeight="1" thickBot="1" x14ac:dyDescent="0.35">
      <c r="A55" s="67" t="s">
        <v>29</v>
      </c>
      <c r="B55" s="68">
        <v>123.12</v>
      </c>
      <c r="C55" s="71" t="s">
        <v>49</v>
      </c>
      <c r="D55" s="103"/>
      <c r="E55" s="39">
        <v>2</v>
      </c>
      <c r="F55" s="38">
        <f t="shared" si="0"/>
        <v>0</v>
      </c>
      <c r="G55" s="36">
        <v>0</v>
      </c>
      <c r="H55" s="68">
        <v>129.28</v>
      </c>
      <c r="I55" s="71" t="s">
        <v>49</v>
      </c>
      <c r="J55" s="103"/>
      <c r="K55" s="39">
        <v>1</v>
      </c>
      <c r="L55" s="38">
        <f t="shared" si="1"/>
        <v>0</v>
      </c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</row>
    <row r="56" spans="1:86" ht="20.149999999999999" customHeight="1" thickBot="1" x14ac:dyDescent="0.35">
      <c r="A56" s="73" t="s">
        <v>57</v>
      </c>
      <c r="B56" s="68">
        <v>100.96</v>
      </c>
      <c r="C56" s="71" t="s">
        <v>49</v>
      </c>
      <c r="D56" s="103"/>
      <c r="E56" s="39">
        <v>0</v>
      </c>
      <c r="F56" s="38">
        <f t="shared" si="0"/>
        <v>0</v>
      </c>
      <c r="G56" s="36">
        <v>0</v>
      </c>
      <c r="H56" s="68">
        <v>106.01</v>
      </c>
      <c r="I56" s="71" t="s">
        <v>49</v>
      </c>
      <c r="J56" s="103"/>
      <c r="K56" s="39">
        <v>0</v>
      </c>
      <c r="L56" s="38">
        <f t="shared" si="1"/>
        <v>0</v>
      </c>
    </row>
    <row r="57" spans="1:86" ht="20.149999999999999" customHeight="1" thickBot="1" x14ac:dyDescent="0.35">
      <c r="A57" s="67" t="s">
        <v>68</v>
      </c>
      <c r="B57" s="68">
        <v>153.88999999999999</v>
      </c>
      <c r="C57" s="69" t="s">
        <v>49</v>
      </c>
      <c r="D57" s="103"/>
      <c r="E57" s="39">
        <v>0</v>
      </c>
      <c r="F57" s="38">
        <f t="shared" si="0"/>
        <v>0</v>
      </c>
      <c r="G57" s="36">
        <v>0</v>
      </c>
      <c r="H57" s="68">
        <v>161.59</v>
      </c>
      <c r="I57" s="69" t="s">
        <v>49</v>
      </c>
      <c r="J57" s="103"/>
      <c r="K57" s="39">
        <v>0</v>
      </c>
      <c r="L57" s="38">
        <f t="shared" si="1"/>
        <v>0</v>
      </c>
    </row>
    <row r="58" spans="1:86" ht="20.149999999999999" customHeight="1" thickBot="1" x14ac:dyDescent="0.35">
      <c r="A58" s="67" t="s">
        <v>30</v>
      </c>
      <c r="B58" s="68">
        <v>250.22</v>
      </c>
      <c r="C58" s="71" t="s">
        <v>49</v>
      </c>
      <c r="D58" s="103"/>
      <c r="E58" s="39">
        <v>0</v>
      </c>
      <c r="F58" s="38">
        <f t="shared" si="0"/>
        <v>0</v>
      </c>
      <c r="G58" s="36">
        <v>0</v>
      </c>
      <c r="H58" s="68">
        <v>262.73</v>
      </c>
      <c r="I58" s="71" t="s">
        <v>49</v>
      </c>
      <c r="J58" s="103"/>
      <c r="K58" s="39">
        <v>0</v>
      </c>
      <c r="L58" s="38">
        <f t="shared" si="1"/>
        <v>0</v>
      </c>
    </row>
    <row r="59" spans="1:86" s="36" customFormat="1" ht="20.149999999999999" customHeight="1" thickBot="1" x14ac:dyDescent="0.35">
      <c r="A59" s="67" t="s">
        <v>2</v>
      </c>
      <c r="B59" s="68">
        <v>19.399999999999999</v>
      </c>
      <c r="C59" s="69" t="s">
        <v>49</v>
      </c>
      <c r="D59" s="103"/>
      <c r="E59" s="39">
        <v>0</v>
      </c>
      <c r="F59" s="38">
        <f t="shared" si="0"/>
        <v>0</v>
      </c>
      <c r="G59" s="36">
        <v>1455</v>
      </c>
      <c r="H59" s="68">
        <v>20.37</v>
      </c>
      <c r="I59" s="69" t="s">
        <v>49</v>
      </c>
      <c r="J59" s="103"/>
      <c r="K59" s="39">
        <v>0</v>
      </c>
      <c r="L59" s="38">
        <f t="shared" si="1"/>
        <v>0</v>
      </c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  <c r="BS59" s="29"/>
      <c r="BT59" s="29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</row>
    <row r="60" spans="1:86" s="36" customFormat="1" ht="20.149999999999999" customHeight="1" thickBot="1" x14ac:dyDescent="0.35">
      <c r="A60" s="67" t="s">
        <v>47</v>
      </c>
      <c r="B60" s="68">
        <v>11</v>
      </c>
      <c r="C60" s="69" t="s">
        <v>49</v>
      </c>
      <c r="D60" s="103"/>
      <c r="E60" s="39">
        <v>0</v>
      </c>
      <c r="F60" s="38">
        <f t="shared" si="0"/>
        <v>0</v>
      </c>
      <c r="G60" s="36">
        <v>0</v>
      </c>
      <c r="H60" s="68">
        <v>11.55</v>
      </c>
      <c r="I60" s="69" t="s">
        <v>49</v>
      </c>
      <c r="J60" s="103"/>
      <c r="K60" s="39">
        <v>0</v>
      </c>
      <c r="L60" s="38">
        <f t="shared" si="1"/>
        <v>0</v>
      </c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</row>
    <row r="61" spans="1:86" s="36" customFormat="1" ht="20.149999999999999" customHeight="1" thickBot="1" x14ac:dyDescent="0.35">
      <c r="A61" s="67" t="s">
        <v>3</v>
      </c>
      <c r="B61" s="68">
        <v>15.15</v>
      </c>
      <c r="C61" s="69" t="s">
        <v>49</v>
      </c>
      <c r="D61" s="103"/>
      <c r="E61" s="39">
        <v>0</v>
      </c>
      <c r="F61" s="38">
        <f t="shared" si="0"/>
        <v>0</v>
      </c>
      <c r="G61" s="36">
        <v>0</v>
      </c>
      <c r="H61" s="68">
        <v>15.91</v>
      </c>
      <c r="I61" s="69" t="s">
        <v>49</v>
      </c>
      <c r="J61" s="103"/>
      <c r="K61" s="39">
        <v>0</v>
      </c>
      <c r="L61" s="38">
        <f t="shared" si="1"/>
        <v>0</v>
      </c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29"/>
      <c r="BT61" s="29"/>
      <c r="BU61" s="29"/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</row>
    <row r="62" spans="1:86" s="36" customFormat="1" ht="20.149999999999999" customHeight="1" thickBot="1" x14ac:dyDescent="0.35">
      <c r="A62" s="67" t="s">
        <v>4</v>
      </c>
      <c r="B62" s="68">
        <v>30.77</v>
      </c>
      <c r="C62" s="69" t="s">
        <v>49</v>
      </c>
      <c r="D62" s="103"/>
      <c r="E62" s="39">
        <v>0</v>
      </c>
      <c r="F62" s="38">
        <f t="shared" si="0"/>
        <v>0</v>
      </c>
      <c r="G62" s="36">
        <v>0</v>
      </c>
      <c r="H62" s="68">
        <v>32.31</v>
      </c>
      <c r="I62" s="69" t="s">
        <v>49</v>
      </c>
      <c r="J62" s="103"/>
      <c r="K62" s="39">
        <v>0</v>
      </c>
      <c r="L62" s="38">
        <f t="shared" si="1"/>
        <v>0</v>
      </c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  <c r="BS62" s="29"/>
      <c r="BT62" s="29"/>
      <c r="BU62" s="29"/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</row>
    <row r="63" spans="1:86" s="36" customFormat="1" ht="20.149999999999999" customHeight="1" thickBot="1" x14ac:dyDescent="0.35">
      <c r="A63" s="67" t="s">
        <v>48</v>
      </c>
      <c r="B63" s="68">
        <v>12.35</v>
      </c>
      <c r="C63" s="69" t="s">
        <v>49</v>
      </c>
      <c r="D63" s="103"/>
      <c r="E63" s="39">
        <v>0</v>
      </c>
      <c r="F63" s="38">
        <f t="shared" si="0"/>
        <v>0</v>
      </c>
      <c r="G63" s="36">
        <v>308.8</v>
      </c>
      <c r="H63" s="68">
        <v>12.97</v>
      </c>
      <c r="I63" s="69" t="s">
        <v>49</v>
      </c>
      <c r="J63" s="103"/>
      <c r="K63" s="39">
        <v>0</v>
      </c>
      <c r="L63" s="38">
        <f t="shared" si="1"/>
        <v>0</v>
      </c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  <c r="BR63" s="29"/>
      <c r="BS63" s="29"/>
      <c r="BT63" s="29"/>
      <c r="BU63" s="29"/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</row>
    <row r="64" spans="1:86" s="36" customFormat="1" ht="20.149999999999999" customHeight="1" thickBot="1" x14ac:dyDescent="0.35">
      <c r="A64" s="67" t="s">
        <v>128</v>
      </c>
      <c r="B64" s="68">
        <v>10.26</v>
      </c>
      <c r="C64" s="69" t="s">
        <v>49</v>
      </c>
      <c r="D64" s="103"/>
      <c r="E64" s="39">
        <v>0</v>
      </c>
      <c r="F64" s="38">
        <f t="shared" si="0"/>
        <v>0</v>
      </c>
      <c r="G64" s="36">
        <v>769.2</v>
      </c>
      <c r="H64" s="68">
        <v>10.77</v>
      </c>
      <c r="I64" s="69" t="s">
        <v>49</v>
      </c>
      <c r="J64" s="103"/>
      <c r="K64" s="39">
        <v>0</v>
      </c>
      <c r="L64" s="38">
        <f t="shared" si="1"/>
        <v>0</v>
      </c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  <c r="BS64" s="29"/>
      <c r="BT64" s="29"/>
      <c r="BU64" s="29"/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</row>
    <row r="65" spans="1:86" s="36" customFormat="1" ht="20.149999999999999" customHeight="1" thickBot="1" x14ac:dyDescent="0.35">
      <c r="A65" s="67" t="s">
        <v>58</v>
      </c>
      <c r="B65" s="75">
        <v>7.1</v>
      </c>
      <c r="C65" s="76" t="s">
        <v>49</v>
      </c>
      <c r="D65" s="104"/>
      <c r="E65" s="41">
        <v>0</v>
      </c>
      <c r="F65" s="38">
        <f t="shared" si="0"/>
        <v>0</v>
      </c>
      <c r="G65" s="36">
        <v>0</v>
      </c>
      <c r="H65" s="75">
        <v>7.46</v>
      </c>
      <c r="I65" s="76" t="s">
        <v>49</v>
      </c>
      <c r="J65" s="104"/>
      <c r="K65" s="41">
        <v>0</v>
      </c>
      <c r="L65" s="38">
        <f t="shared" si="1"/>
        <v>0</v>
      </c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  <c r="BN65" s="29"/>
      <c r="BO65" s="29"/>
      <c r="BP65" s="29"/>
      <c r="BQ65" s="29"/>
      <c r="BR65" s="29"/>
      <c r="BS65" s="29"/>
      <c r="BT65" s="29"/>
      <c r="BU65" s="29"/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</row>
    <row r="66" spans="1:86" s="36" customFormat="1" ht="20.149999999999999" customHeight="1" thickBot="1" x14ac:dyDescent="0.35">
      <c r="A66" s="77" t="s">
        <v>134</v>
      </c>
      <c r="B66" s="78">
        <v>83.92</v>
      </c>
      <c r="C66" s="79" t="s">
        <v>135</v>
      </c>
      <c r="D66" s="105"/>
      <c r="E66" s="41">
        <v>0</v>
      </c>
      <c r="F66" s="38">
        <f t="shared" si="0"/>
        <v>0</v>
      </c>
      <c r="G66" s="26"/>
      <c r="H66" s="80">
        <v>88.12</v>
      </c>
      <c r="I66" s="81" t="s">
        <v>135</v>
      </c>
      <c r="J66" s="109"/>
      <c r="K66" s="41">
        <v>0</v>
      </c>
      <c r="L66" s="38">
        <f t="shared" si="1"/>
        <v>0</v>
      </c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29"/>
      <c r="BQ66" s="29"/>
      <c r="BR66" s="29"/>
      <c r="BS66" s="29"/>
      <c r="BT66" s="29"/>
      <c r="BU66" s="29"/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</row>
    <row r="67" spans="1:86" s="36" customFormat="1" ht="20.149999999999999" customHeight="1" thickBot="1" x14ac:dyDescent="0.35">
      <c r="A67" s="82" t="s">
        <v>136</v>
      </c>
      <c r="B67" s="83">
        <v>167.84</v>
      </c>
      <c r="C67" s="84" t="s">
        <v>137</v>
      </c>
      <c r="D67" s="106"/>
      <c r="E67" s="41">
        <v>0</v>
      </c>
      <c r="F67" s="38">
        <f t="shared" si="0"/>
        <v>0</v>
      </c>
      <c r="G67" s="26"/>
      <c r="H67" s="80">
        <v>176.23</v>
      </c>
      <c r="I67" s="85" t="s">
        <v>137</v>
      </c>
      <c r="J67" s="109"/>
      <c r="K67" s="41">
        <v>0</v>
      </c>
      <c r="L67" s="38">
        <f t="shared" si="1"/>
        <v>0</v>
      </c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29"/>
      <c r="BT67" s="29"/>
      <c r="BU67" s="29"/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</row>
    <row r="68" spans="1:86" s="36" customFormat="1" ht="36" thickBot="1" x14ac:dyDescent="0.35">
      <c r="A68" s="77" t="s">
        <v>138</v>
      </c>
      <c r="B68" s="78">
        <v>106.81</v>
      </c>
      <c r="C68" s="79" t="s">
        <v>135</v>
      </c>
      <c r="D68" s="105"/>
      <c r="E68" s="41">
        <v>0</v>
      </c>
      <c r="F68" s="38">
        <f t="shared" si="0"/>
        <v>0</v>
      </c>
      <c r="G68" s="26"/>
      <c r="H68" s="80">
        <v>112.15</v>
      </c>
      <c r="I68" s="81" t="s">
        <v>135</v>
      </c>
      <c r="J68" s="109"/>
      <c r="K68" s="41">
        <v>0</v>
      </c>
      <c r="L68" s="38">
        <f t="shared" si="1"/>
        <v>0</v>
      </c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29"/>
      <c r="BQ68" s="29"/>
      <c r="BR68" s="29"/>
      <c r="BS68" s="29"/>
      <c r="BT68" s="29"/>
      <c r="BU68" s="29"/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</row>
    <row r="69" spans="1:86" s="36" customFormat="1" ht="20.149999999999999" customHeight="1" thickBot="1" x14ac:dyDescent="0.35">
      <c r="A69" s="77" t="s">
        <v>139</v>
      </c>
      <c r="B69" s="78">
        <v>99.18</v>
      </c>
      <c r="C69" s="79" t="s">
        <v>140</v>
      </c>
      <c r="D69" s="105"/>
      <c r="E69" s="41">
        <v>0</v>
      </c>
      <c r="F69" s="38">
        <f t="shared" si="0"/>
        <v>0</v>
      </c>
      <c r="G69" s="26"/>
      <c r="H69" s="80">
        <v>104.14</v>
      </c>
      <c r="I69" s="81" t="s">
        <v>140</v>
      </c>
      <c r="J69" s="109"/>
      <c r="K69" s="41">
        <v>0</v>
      </c>
      <c r="L69" s="38">
        <f t="shared" si="1"/>
        <v>0</v>
      </c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29"/>
      <c r="BP69" s="29"/>
      <c r="BQ69" s="29"/>
      <c r="BR69" s="29"/>
      <c r="BS69" s="29"/>
      <c r="BT69" s="29"/>
      <c r="BU69" s="29"/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</row>
    <row r="70" spans="1:86" s="36" customFormat="1" ht="20.149999999999999" customHeight="1" thickBot="1" x14ac:dyDescent="0.35">
      <c r="A70" s="77" t="s">
        <v>141</v>
      </c>
      <c r="B70" s="78">
        <v>45.77</v>
      </c>
      <c r="C70" s="79" t="s">
        <v>140</v>
      </c>
      <c r="D70" s="105"/>
      <c r="E70" s="41">
        <v>0</v>
      </c>
      <c r="F70" s="38">
        <f t="shared" si="0"/>
        <v>0</v>
      </c>
      <c r="G70" s="26"/>
      <c r="H70" s="80">
        <v>48.06</v>
      </c>
      <c r="I70" s="81" t="s">
        <v>140</v>
      </c>
      <c r="J70" s="109"/>
      <c r="K70" s="41">
        <v>0</v>
      </c>
      <c r="L70" s="38">
        <f t="shared" si="1"/>
        <v>0</v>
      </c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</row>
    <row r="71" spans="1:86" s="36" customFormat="1" ht="20.149999999999999" customHeight="1" thickBot="1" x14ac:dyDescent="0.35">
      <c r="A71" s="77" t="s">
        <v>142</v>
      </c>
      <c r="B71" s="78">
        <v>83.92</v>
      </c>
      <c r="C71" s="79" t="s">
        <v>135</v>
      </c>
      <c r="D71" s="105"/>
      <c r="E71" s="41">
        <v>0</v>
      </c>
      <c r="F71" s="38">
        <f t="shared" ref="F71:F134" si="2">E71*D71</f>
        <v>0</v>
      </c>
      <c r="G71" s="29"/>
      <c r="H71" s="80">
        <v>88.12</v>
      </c>
      <c r="I71" s="81" t="s">
        <v>135</v>
      </c>
      <c r="J71" s="109"/>
      <c r="K71" s="41">
        <v>0</v>
      </c>
      <c r="L71" s="38">
        <f t="shared" ref="L71:L134" si="3">K71*J71</f>
        <v>0</v>
      </c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</row>
    <row r="72" spans="1:86" s="36" customFormat="1" ht="20.149999999999999" customHeight="1" thickBot="1" x14ac:dyDescent="0.35">
      <c r="A72" s="77" t="s">
        <v>143</v>
      </c>
      <c r="B72" s="78">
        <v>112.91</v>
      </c>
      <c r="C72" s="79" t="s">
        <v>135</v>
      </c>
      <c r="D72" s="105"/>
      <c r="E72" s="41">
        <v>0</v>
      </c>
      <c r="F72" s="38">
        <f t="shared" si="2"/>
        <v>0</v>
      </c>
      <c r="G72" s="29"/>
      <c r="H72" s="80">
        <v>118.56</v>
      </c>
      <c r="I72" s="81" t="s">
        <v>135</v>
      </c>
      <c r="J72" s="109"/>
      <c r="K72" s="41">
        <v>0</v>
      </c>
      <c r="L72" s="38">
        <f t="shared" si="3"/>
        <v>0</v>
      </c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</row>
    <row r="73" spans="1:86" s="36" customFormat="1" ht="20.149999999999999" customHeight="1" thickBot="1" x14ac:dyDescent="0.35">
      <c r="A73" s="77" t="s">
        <v>144</v>
      </c>
      <c r="B73" s="78">
        <v>190.73</v>
      </c>
      <c r="C73" s="79" t="s">
        <v>135</v>
      </c>
      <c r="D73" s="105"/>
      <c r="E73" s="41">
        <v>0</v>
      </c>
      <c r="F73" s="38">
        <f t="shared" si="2"/>
        <v>0</v>
      </c>
      <c r="G73" s="29"/>
      <c r="H73" s="80">
        <v>200.27</v>
      </c>
      <c r="I73" s="81" t="s">
        <v>135</v>
      </c>
      <c r="J73" s="109"/>
      <c r="K73" s="41">
        <v>0</v>
      </c>
      <c r="L73" s="38">
        <f t="shared" si="3"/>
        <v>0</v>
      </c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</row>
    <row r="74" spans="1:86" s="36" customFormat="1" ht="20.149999999999999" customHeight="1" thickBot="1" x14ac:dyDescent="0.35">
      <c r="A74" s="77" t="s">
        <v>145</v>
      </c>
      <c r="B74" s="78">
        <v>213.61</v>
      </c>
      <c r="C74" s="79" t="s">
        <v>135</v>
      </c>
      <c r="D74" s="105"/>
      <c r="E74" s="41">
        <v>0</v>
      </c>
      <c r="F74" s="38">
        <f t="shared" si="2"/>
        <v>0</v>
      </c>
      <c r="G74" s="29"/>
      <c r="H74" s="80">
        <v>224.29</v>
      </c>
      <c r="I74" s="81" t="s">
        <v>135</v>
      </c>
      <c r="J74" s="109"/>
      <c r="K74" s="41">
        <v>0</v>
      </c>
      <c r="L74" s="38">
        <f t="shared" si="3"/>
        <v>0</v>
      </c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</row>
    <row r="75" spans="1:86" s="36" customFormat="1" ht="20.149999999999999" customHeight="1" thickBot="1" x14ac:dyDescent="0.35">
      <c r="A75" s="77" t="s">
        <v>146</v>
      </c>
      <c r="B75" s="78">
        <v>259.39</v>
      </c>
      <c r="C75" s="79" t="s">
        <v>135</v>
      </c>
      <c r="D75" s="105"/>
      <c r="E75" s="41">
        <v>0</v>
      </c>
      <c r="F75" s="38">
        <f t="shared" si="2"/>
        <v>0</v>
      </c>
      <c r="G75" s="29"/>
      <c r="H75" s="80">
        <v>272.36</v>
      </c>
      <c r="I75" s="81" t="s">
        <v>135</v>
      </c>
      <c r="J75" s="109"/>
      <c r="K75" s="41">
        <v>0</v>
      </c>
      <c r="L75" s="38">
        <f t="shared" si="3"/>
        <v>0</v>
      </c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</row>
    <row r="76" spans="1:86" s="36" customFormat="1" ht="20.149999999999999" customHeight="1" thickBot="1" x14ac:dyDescent="0.35">
      <c r="A76" s="77" t="s">
        <v>147</v>
      </c>
      <c r="B76" s="78">
        <v>53.4</v>
      </c>
      <c r="C76" s="79" t="s">
        <v>135</v>
      </c>
      <c r="D76" s="105"/>
      <c r="E76" s="41">
        <v>0</v>
      </c>
      <c r="F76" s="38">
        <f t="shared" si="2"/>
        <v>0</v>
      </c>
      <c r="G76" s="29"/>
      <c r="H76" s="80"/>
      <c r="I76" s="81" t="s">
        <v>135</v>
      </c>
      <c r="J76" s="109"/>
      <c r="K76" s="41">
        <v>0</v>
      </c>
      <c r="L76" s="38">
        <f t="shared" si="3"/>
        <v>0</v>
      </c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</row>
    <row r="77" spans="1:86" s="36" customFormat="1" ht="20.149999999999999" customHeight="1" thickBot="1" x14ac:dyDescent="0.35">
      <c r="A77" s="77" t="s">
        <v>148</v>
      </c>
      <c r="B77" s="78">
        <v>53.4</v>
      </c>
      <c r="C77" s="79" t="s">
        <v>140</v>
      </c>
      <c r="D77" s="105"/>
      <c r="E77" s="41">
        <v>0</v>
      </c>
      <c r="F77" s="38">
        <f t="shared" si="2"/>
        <v>0</v>
      </c>
      <c r="G77" s="29"/>
      <c r="H77" s="80">
        <v>56.07</v>
      </c>
      <c r="I77" s="81" t="s">
        <v>140</v>
      </c>
      <c r="J77" s="109"/>
      <c r="K77" s="41">
        <v>0</v>
      </c>
      <c r="L77" s="38">
        <f t="shared" si="3"/>
        <v>0</v>
      </c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</row>
    <row r="78" spans="1:86" s="36" customFormat="1" ht="20.149999999999999" customHeight="1" thickBot="1" x14ac:dyDescent="0.35">
      <c r="A78" s="86" t="s">
        <v>149</v>
      </c>
      <c r="B78" s="83">
        <v>152.19999999999999</v>
      </c>
      <c r="C78" s="84" t="s">
        <v>140</v>
      </c>
      <c r="D78" s="106"/>
      <c r="E78" s="41">
        <v>0</v>
      </c>
      <c r="F78" s="38">
        <f t="shared" si="2"/>
        <v>0</v>
      </c>
      <c r="G78" s="29"/>
      <c r="H78" s="80">
        <v>159.81</v>
      </c>
      <c r="I78" s="85" t="s">
        <v>140</v>
      </c>
      <c r="J78" s="109"/>
      <c r="K78" s="41">
        <v>0</v>
      </c>
      <c r="L78" s="38">
        <f t="shared" si="3"/>
        <v>0</v>
      </c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</row>
    <row r="79" spans="1:86" s="36" customFormat="1" ht="20.149999999999999" customHeight="1" thickBot="1" x14ac:dyDescent="0.35">
      <c r="A79" s="86" t="s">
        <v>150</v>
      </c>
      <c r="B79" s="83">
        <v>29.37</v>
      </c>
      <c r="C79" s="84" t="s">
        <v>140</v>
      </c>
      <c r="D79" s="106"/>
      <c r="E79" s="41">
        <v>0</v>
      </c>
      <c r="F79" s="38">
        <f t="shared" si="2"/>
        <v>0</v>
      </c>
      <c r="G79" s="29"/>
      <c r="H79" s="80">
        <v>30.84</v>
      </c>
      <c r="I79" s="85" t="s">
        <v>140</v>
      </c>
      <c r="J79" s="109"/>
      <c r="K79" s="41">
        <v>0</v>
      </c>
      <c r="L79" s="38">
        <f t="shared" si="3"/>
        <v>0</v>
      </c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</row>
    <row r="80" spans="1:86" s="36" customFormat="1" ht="20.149999999999999" customHeight="1" thickBot="1" x14ac:dyDescent="0.35">
      <c r="A80" s="86" t="s">
        <v>151</v>
      </c>
      <c r="B80" s="83">
        <v>61.66</v>
      </c>
      <c r="C80" s="87" t="s">
        <v>140</v>
      </c>
      <c r="D80" s="106"/>
      <c r="E80" s="41">
        <v>0</v>
      </c>
      <c r="F80" s="38">
        <f t="shared" si="2"/>
        <v>0</v>
      </c>
      <c r="G80" s="29"/>
      <c r="H80" s="80">
        <v>64.739999999999995</v>
      </c>
      <c r="I80" s="88" t="s">
        <v>140</v>
      </c>
      <c r="J80" s="109"/>
      <c r="K80" s="41">
        <v>0</v>
      </c>
      <c r="L80" s="38">
        <f t="shared" si="3"/>
        <v>0</v>
      </c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</row>
    <row r="81" spans="1:86" s="36" customFormat="1" ht="20.149999999999999" customHeight="1" thickBot="1" x14ac:dyDescent="0.35">
      <c r="A81" s="89" t="s">
        <v>152</v>
      </c>
      <c r="B81" s="90">
        <v>6.1</v>
      </c>
      <c r="C81" s="91" t="s">
        <v>153</v>
      </c>
      <c r="D81" s="107"/>
      <c r="E81" s="41">
        <v>0</v>
      </c>
      <c r="F81" s="38">
        <f t="shared" si="2"/>
        <v>0</v>
      </c>
      <c r="G81" s="29"/>
      <c r="H81" s="80">
        <v>6.41</v>
      </c>
      <c r="I81" s="92" t="s">
        <v>153</v>
      </c>
      <c r="J81" s="109"/>
      <c r="K81" s="41">
        <v>0</v>
      </c>
      <c r="L81" s="38">
        <f t="shared" si="3"/>
        <v>0</v>
      </c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</row>
    <row r="82" spans="1:86" s="36" customFormat="1" ht="20.149999999999999" customHeight="1" thickBot="1" x14ac:dyDescent="0.35">
      <c r="A82" s="77" t="s">
        <v>154</v>
      </c>
      <c r="B82" s="78">
        <v>44.25</v>
      </c>
      <c r="C82" s="79" t="s">
        <v>135</v>
      </c>
      <c r="D82" s="105"/>
      <c r="E82" s="41">
        <v>0</v>
      </c>
      <c r="F82" s="38">
        <f t="shared" si="2"/>
        <v>0</v>
      </c>
      <c r="G82" s="29"/>
      <c r="H82" s="80">
        <v>46.46</v>
      </c>
      <c r="I82" s="81" t="s">
        <v>135</v>
      </c>
      <c r="J82" s="109"/>
      <c r="K82" s="41">
        <v>0</v>
      </c>
      <c r="L82" s="38">
        <f t="shared" si="3"/>
        <v>0</v>
      </c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</row>
    <row r="83" spans="1:86" s="36" customFormat="1" ht="20.149999999999999" customHeight="1" thickBot="1" x14ac:dyDescent="0.35">
      <c r="A83" s="77" t="s">
        <v>155</v>
      </c>
      <c r="B83" s="78">
        <v>44.25</v>
      </c>
      <c r="C83" s="79" t="s">
        <v>135</v>
      </c>
      <c r="D83" s="105"/>
      <c r="E83" s="41">
        <v>0</v>
      </c>
      <c r="F83" s="38">
        <f t="shared" si="2"/>
        <v>0</v>
      </c>
      <c r="G83" s="29"/>
      <c r="H83" s="80">
        <v>46.46</v>
      </c>
      <c r="I83" s="81" t="s">
        <v>135</v>
      </c>
      <c r="J83" s="109"/>
      <c r="K83" s="41">
        <v>0</v>
      </c>
      <c r="L83" s="38">
        <f t="shared" si="3"/>
        <v>0</v>
      </c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</row>
    <row r="84" spans="1:86" s="36" customFormat="1" ht="20.149999999999999" customHeight="1" thickBot="1" x14ac:dyDescent="0.35">
      <c r="A84" s="77" t="s">
        <v>156</v>
      </c>
      <c r="B84" s="78">
        <v>53.4</v>
      </c>
      <c r="C84" s="79" t="s">
        <v>135</v>
      </c>
      <c r="D84" s="105"/>
      <c r="E84" s="41">
        <v>0</v>
      </c>
      <c r="F84" s="38">
        <f t="shared" si="2"/>
        <v>0</v>
      </c>
      <c r="G84" s="29"/>
      <c r="H84" s="80">
        <v>56.07</v>
      </c>
      <c r="I84" s="81" t="s">
        <v>135</v>
      </c>
      <c r="J84" s="109"/>
      <c r="K84" s="41">
        <v>0</v>
      </c>
      <c r="L84" s="38">
        <f t="shared" si="3"/>
        <v>0</v>
      </c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</row>
    <row r="85" spans="1:86" s="36" customFormat="1" ht="20.149999999999999" customHeight="1" thickBot="1" x14ac:dyDescent="0.35">
      <c r="A85" s="77" t="s">
        <v>157</v>
      </c>
      <c r="B85" s="78">
        <v>9.16</v>
      </c>
      <c r="C85" s="79" t="s">
        <v>135</v>
      </c>
      <c r="D85" s="105"/>
      <c r="E85" s="41">
        <v>0</v>
      </c>
      <c r="F85" s="38">
        <f t="shared" si="2"/>
        <v>0</v>
      </c>
      <c r="G85" s="29"/>
      <c r="H85" s="80">
        <v>9.6199999999999992</v>
      </c>
      <c r="I85" s="81" t="s">
        <v>135</v>
      </c>
      <c r="J85" s="109"/>
      <c r="K85" s="41">
        <v>0</v>
      </c>
      <c r="L85" s="38">
        <f t="shared" si="3"/>
        <v>0</v>
      </c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</row>
    <row r="86" spans="1:86" s="36" customFormat="1" ht="20.149999999999999" customHeight="1" thickBot="1" x14ac:dyDescent="0.35">
      <c r="A86" s="89" t="s">
        <v>158</v>
      </c>
      <c r="B86" s="90">
        <v>12.21</v>
      </c>
      <c r="C86" s="91" t="s">
        <v>153</v>
      </c>
      <c r="D86" s="107"/>
      <c r="E86" s="41">
        <v>0</v>
      </c>
      <c r="F86" s="38">
        <f t="shared" si="2"/>
        <v>0</v>
      </c>
      <c r="G86" s="29"/>
      <c r="H86" s="80">
        <v>12.82</v>
      </c>
      <c r="I86" s="92" t="s">
        <v>153</v>
      </c>
      <c r="J86" s="109"/>
      <c r="K86" s="41">
        <v>0</v>
      </c>
      <c r="L86" s="38">
        <f t="shared" si="3"/>
        <v>0</v>
      </c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</row>
    <row r="87" spans="1:86" s="36" customFormat="1" ht="20.149999999999999" customHeight="1" thickBot="1" x14ac:dyDescent="0.35">
      <c r="A87" s="89" t="s">
        <v>159</v>
      </c>
      <c r="B87" s="90">
        <v>12.21</v>
      </c>
      <c r="C87" s="91" t="s">
        <v>153</v>
      </c>
      <c r="D87" s="107"/>
      <c r="E87" s="41">
        <v>0</v>
      </c>
      <c r="F87" s="38">
        <f t="shared" si="2"/>
        <v>0</v>
      </c>
      <c r="G87" s="29"/>
      <c r="H87" s="80">
        <v>12.82</v>
      </c>
      <c r="I87" s="92" t="s">
        <v>153</v>
      </c>
      <c r="J87" s="109"/>
      <c r="K87" s="41">
        <v>0</v>
      </c>
      <c r="L87" s="38">
        <f t="shared" si="3"/>
        <v>0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</row>
    <row r="88" spans="1:86" s="36" customFormat="1" ht="20.149999999999999" customHeight="1" thickBot="1" x14ac:dyDescent="0.35">
      <c r="A88" s="77" t="s">
        <v>160</v>
      </c>
      <c r="B88" s="78">
        <v>251.76</v>
      </c>
      <c r="C88" s="79" t="s">
        <v>135</v>
      </c>
      <c r="D88" s="105"/>
      <c r="E88" s="41">
        <v>0</v>
      </c>
      <c r="F88" s="38">
        <f t="shared" si="2"/>
        <v>0</v>
      </c>
      <c r="G88" s="29"/>
      <c r="H88" s="80">
        <v>264.35000000000002</v>
      </c>
      <c r="I88" s="81" t="s">
        <v>135</v>
      </c>
      <c r="J88" s="109"/>
      <c r="K88" s="41">
        <v>0</v>
      </c>
      <c r="L88" s="38">
        <f t="shared" si="3"/>
        <v>0</v>
      </c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</row>
    <row r="89" spans="1:86" s="36" customFormat="1" ht="20.149999999999999" customHeight="1" thickBot="1" x14ac:dyDescent="0.35">
      <c r="A89" s="86" t="s">
        <v>161</v>
      </c>
      <c r="B89" s="83">
        <v>159.97</v>
      </c>
      <c r="C89" s="84" t="s">
        <v>137</v>
      </c>
      <c r="D89" s="106"/>
      <c r="E89" s="41">
        <v>0</v>
      </c>
      <c r="F89" s="38">
        <f t="shared" si="2"/>
        <v>0</v>
      </c>
      <c r="G89" s="29"/>
      <c r="H89" s="80">
        <v>167.97</v>
      </c>
      <c r="I89" s="85" t="s">
        <v>137</v>
      </c>
      <c r="J89" s="109"/>
      <c r="K89" s="41">
        <v>0</v>
      </c>
      <c r="L89" s="38">
        <f t="shared" si="3"/>
        <v>0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</row>
    <row r="90" spans="1:86" s="36" customFormat="1" ht="20.149999999999999" customHeight="1" thickBot="1" x14ac:dyDescent="0.35">
      <c r="A90" s="77" t="s">
        <v>162</v>
      </c>
      <c r="B90" s="78">
        <v>198.36</v>
      </c>
      <c r="C90" s="79" t="s">
        <v>135</v>
      </c>
      <c r="D90" s="105"/>
      <c r="E90" s="41">
        <v>0</v>
      </c>
      <c r="F90" s="38">
        <f t="shared" si="2"/>
        <v>0</v>
      </c>
      <c r="G90" s="29"/>
      <c r="H90" s="80">
        <v>208.28</v>
      </c>
      <c r="I90" s="81" t="s">
        <v>135</v>
      </c>
      <c r="J90" s="109"/>
      <c r="K90" s="41">
        <v>0</v>
      </c>
      <c r="L90" s="38">
        <f t="shared" si="3"/>
        <v>0</v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</row>
    <row r="91" spans="1:86" s="36" customFormat="1" ht="20.149999999999999" customHeight="1" thickBot="1" x14ac:dyDescent="0.35">
      <c r="A91" s="77" t="s">
        <v>163</v>
      </c>
      <c r="B91" s="78">
        <v>244.13</v>
      </c>
      <c r="C91" s="79" t="s">
        <v>135</v>
      </c>
      <c r="D91" s="105"/>
      <c r="E91" s="41">
        <v>0</v>
      </c>
      <c r="F91" s="38">
        <f t="shared" si="2"/>
        <v>0</v>
      </c>
      <c r="G91" s="29"/>
      <c r="H91" s="80">
        <v>256.33999999999997</v>
      </c>
      <c r="I91" s="81" t="s">
        <v>135</v>
      </c>
      <c r="J91" s="109"/>
      <c r="K91" s="41">
        <v>0</v>
      </c>
      <c r="L91" s="38">
        <f t="shared" si="3"/>
        <v>0</v>
      </c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</row>
    <row r="92" spans="1:86" s="36" customFormat="1" ht="20.149999999999999" customHeight="1" thickBot="1" x14ac:dyDescent="0.35">
      <c r="A92" s="77" t="s">
        <v>164</v>
      </c>
      <c r="B92" s="78">
        <v>44.25</v>
      </c>
      <c r="C92" s="79" t="s">
        <v>135</v>
      </c>
      <c r="D92" s="105"/>
      <c r="E92" s="41">
        <v>0</v>
      </c>
      <c r="F92" s="38">
        <f t="shared" si="2"/>
        <v>0</v>
      </c>
      <c r="G92" s="29"/>
      <c r="H92" s="80">
        <v>46.46</v>
      </c>
      <c r="I92" s="81" t="s">
        <v>135</v>
      </c>
      <c r="J92" s="109"/>
      <c r="K92" s="41">
        <v>0</v>
      </c>
      <c r="L92" s="38">
        <f t="shared" si="3"/>
        <v>0</v>
      </c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  <c r="BM92" s="29"/>
      <c r="BN92" s="29"/>
      <c r="BO92" s="29"/>
      <c r="BP92" s="29"/>
      <c r="BQ92" s="29"/>
      <c r="BR92" s="29"/>
      <c r="BS92" s="29"/>
      <c r="BT92" s="29"/>
      <c r="BU92" s="29"/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</row>
    <row r="93" spans="1:86" s="36" customFormat="1" ht="20.149999999999999" customHeight="1" thickBot="1" x14ac:dyDescent="0.35">
      <c r="A93" s="77" t="s">
        <v>165</v>
      </c>
      <c r="B93" s="78">
        <v>67.14</v>
      </c>
      <c r="C93" s="79" t="s">
        <v>135</v>
      </c>
      <c r="D93" s="105"/>
      <c r="E93" s="41">
        <v>0</v>
      </c>
      <c r="F93" s="38">
        <f t="shared" si="2"/>
        <v>0</v>
      </c>
      <c r="G93" s="29"/>
      <c r="H93" s="80">
        <v>70.5</v>
      </c>
      <c r="I93" s="81" t="s">
        <v>135</v>
      </c>
      <c r="J93" s="109"/>
      <c r="K93" s="41">
        <v>0</v>
      </c>
      <c r="L93" s="38">
        <f t="shared" si="3"/>
        <v>0</v>
      </c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  <c r="BM93" s="29"/>
      <c r="BN93" s="29"/>
      <c r="BO93" s="29"/>
      <c r="BP93" s="29"/>
      <c r="BQ93" s="29"/>
      <c r="BR93" s="29"/>
      <c r="BS93" s="29"/>
      <c r="BT93" s="29"/>
      <c r="BU93" s="29"/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</row>
    <row r="94" spans="1:86" s="36" customFormat="1" ht="20.149999999999999" customHeight="1" thickBot="1" x14ac:dyDescent="0.35">
      <c r="A94" s="77" t="s">
        <v>166</v>
      </c>
      <c r="B94" s="78">
        <v>89.26</v>
      </c>
      <c r="C94" s="79" t="s">
        <v>135</v>
      </c>
      <c r="D94" s="105"/>
      <c r="E94" s="41">
        <v>0</v>
      </c>
      <c r="F94" s="38">
        <f t="shared" si="2"/>
        <v>0</v>
      </c>
      <c r="G94" s="29"/>
      <c r="H94" s="80">
        <v>93.72</v>
      </c>
      <c r="I94" s="81" t="s">
        <v>135</v>
      </c>
      <c r="J94" s="109"/>
      <c r="K94" s="41">
        <v>0</v>
      </c>
      <c r="L94" s="38">
        <f t="shared" si="3"/>
        <v>0</v>
      </c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  <c r="AY94" s="29"/>
      <c r="AZ94" s="29"/>
      <c r="BA94" s="29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29"/>
      <c r="BM94" s="29"/>
      <c r="BN94" s="29"/>
      <c r="BO94" s="29"/>
      <c r="BP94" s="29"/>
      <c r="BQ94" s="29"/>
      <c r="BR94" s="29"/>
      <c r="BS94" s="29"/>
      <c r="BT94" s="29"/>
      <c r="BU94" s="29"/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</row>
    <row r="95" spans="1:86" s="36" customFormat="1" ht="20.149999999999999" customHeight="1" thickBot="1" x14ac:dyDescent="0.35">
      <c r="A95" s="77" t="s">
        <v>167</v>
      </c>
      <c r="B95" s="78">
        <v>111.38</v>
      </c>
      <c r="C95" s="79" t="s">
        <v>135</v>
      </c>
      <c r="D95" s="105"/>
      <c r="E95" s="41">
        <v>0</v>
      </c>
      <c r="F95" s="38">
        <f t="shared" si="2"/>
        <v>0</v>
      </c>
      <c r="G95" s="29"/>
      <c r="H95" s="80">
        <v>116.95</v>
      </c>
      <c r="I95" s="81" t="s">
        <v>135</v>
      </c>
      <c r="J95" s="109"/>
      <c r="K95" s="41">
        <v>0</v>
      </c>
      <c r="L95" s="38">
        <f t="shared" si="3"/>
        <v>0</v>
      </c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29"/>
      <c r="BM95" s="29"/>
      <c r="BN95" s="29"/>
      <c r="BO95" s="29"/>
      <c r="BP95" s="29"/>
      <c r="BQ95" s="29"/>
      <c r="BR95" s="29"/>
      <c r="BS95" s="29"/>
      <c r="BT95" s="29"/>
      <c r="BU95" s="29"/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</row>
    <row r="96" spans="1:86" s="36" customFormat="1" ht="20.149999999999999" customHeight="1" thickBot="1" x14ac:dyDescent="0.35">
      <c r="A96" s="77" t="s">
        <v>168</v>
      </c>
      <c r="B96" s="78">
        <v>67.14</v>
      </c>
      <c r="C96" s="79" t="s">
        <v>135</v>
      </c>
      <c r="D96" s="105"/>
      <c r="E96" s="41">
        <v>0</v>
      </c>
      <c r="F96" s="38">
        <f t="shared" si="2"/>
        <v>0</v>
      </c>
      <c r="G96" s="29"/>
      <c r="H96" s="80">
        <v>70.5</v>
      </c>
      <c r="I96" s="81" t="s">
        <v>135</v>
      </c>
      <c r="J96" s="109"/>
      <c r="K96" s="41">
        <v>0</v>
      </c>
      <c r="L96" s="38">
        <f t="shared" si="3"/>
        <v>0</v>
      </c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  <c r="BF96" s="29"/>
      <c r="BG96" s="29"/>
      <c r="BH96" s="29"/>
      <c r="BI96" s="29"/>
      <c r="BJ96" s="29"/>
      <c r="BK96" s="29"/>
      <c r="BL96" s="29"/>
      <c r="BM96" s="29"/>
      <c r="BN96" s="29"/>
      <c r="BO96" s="29"/>
      <c r="BP96" s="29"/>
      <c r="BQ96" s="29"/>
      <c r="BR96" s="29"/>
      <c r="BS96" s="29"/>
      <c r="BT96" s="29"/>
      <c r="BU96" s="29"/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</row>
    <row r="97" spans="1:86" s="36" customFormat="1" ht="20.149999999999999" customHeight="1" thickBot="1" x14ac:dyDescent="0.35">
      <c r="A97" s="77" t="s">
        <v>169</v>
      </c>
      <c r="B97" s="78">
        <v>100.7</v>
      </c>
      <c r="C97" s="79" t="s">
        <v>135</v>
      </c>
      <c r="D97" s="105"/>
      <c r="E97" s="41">
        <v>0</v>
      </c>
      <c r="F97" s="38">
        <f t="shared" si="2"/>
        <v>0</v>
      </c>
      <c r="G97" s="29"/>
      <c r="H97" s="80">
        <v>105.74</v>
      </c>
      <c r="I97" s="81" t="s">
        <v>135</v>
      </c>
      <c r="J97" s="109"/>
      <c r="K97" s="41">
        <v>0</v>
      </c>
      <c r="L97" s="38">
        <f t="shared" si="3"/>
        <v>0</v>
      </c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M97" s="29"/>
      <c r="BN97" s="29"/>
      <c r="BO97" s="29"/>
      <c r="BP97" s="29"/>
      <c r="BQ97" s="29"/>
      <c r="BR97" s="29"/>
      <c r="BS97" s="29"/>
      <c r="BT97" s="29"/>
      <c r="BU97" s="29"/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</row>
    <row r="98" spans="1:86" s="36" customFormat="1" ht="20.149999999999999" customHeight="1" thickBot="1" x14ac:dyDescent="0.35">
      <c r="A98" s="77" t="s">
        <v>170</v>
      </c>
      <c r="B98" s="78">
        <v>134.27000000000001</v>
      </c>
      <c r="C98" s="79" t="s">
        <v>135</v>
      </c>
      <c r="D98" s="105"/>
      <c r="E98" s="41">
        <v>0</v>
      </c>
      <c r="F98" s="38">
        <f t="shared" si="2"/>
        <v>0</v>
      </c>
      <c r="G98" s="29"/>
      <c r="H98" s="80">
        <v>140.97999999999999</v>
      </c>
      <c r="I98" s="81" t="s">
        <v>135</v>
      </c>
      <c r="J98" s="109"/>
      <c r="K98" s="41">
        <v>0</v>
      </c>
      <c r="L98" s="38">
        <f t="shared" si="3"/>
        <v>0</v>
      </c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  <c r="BM98" s="29"/>
      <c r="BN98" s="29"/>
      <c r="BO98" s="29"/>
      <c r="BP98" s="29"/>
      <c r="BQ98" s="29"/>
      <c r="BR98" s="29"/>
      <c r="BS98" s="29"/>
      <c r="BT98" s="29"/>
      <c r="BU98" s="29"/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</row>
    <row r="99" spans="1:86" s="36" customFormat="1" ht="20.149999999999999" customHeight="1" thickBot="1" x14ac:dyDescent="0.35">
      <c r="A99" s="77" t="s">
        <v>171</v>
      </c>
      <c r="B99" s="78">
        <v>167.84</v>
      </c>
      <c r="C99" s="79" t="s">
        <v>135</v>
      </c>
      <c r="D99" s="105"/>
      <c r="E99" s="41">
        <v>0</v>
      </c>
      <c r="F99" s="38">
        <f t="shared" si="2"/>
        <v>0</v>
      </c>
      <c r="G99" s="29"/>
      <c r="H99" s="80">
        <v>176.23</v>
      </c>
      <c r="I99" s="81" t="s">
        <v>135</v>
      </c>
      <c r="J99" s="109"/>
      <c r="K99" s="41">
        <v>0</v>
      </c>
      <c r="L99" s="38">
        <f t="shared" si="3"/>
        <v>0</v>
      </c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  <c r="BM99" s="29"/>
      <c r="BN99" s="29"/>
      <c r="BO99" s="29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</row>
    <row r="100" spans="1:86" s="36" customFormat="1" ht="20.149999999999999" customHeight="1" thickBot="1" x14ac:dyDescent="0.35">
      <c r="A100" s="77" t="s">
        <v>172</v>
      </c>
      <c r="B100" s="78">
        <v>88.5</v>
      </c>
      <c r="C100" s="79" t="s">
        <v>135</v>
      </c>
      <c r="D100" s="105"/>
      <c r="E100" s="41">
        <v>0</v>
      </c>
      <c r="F100" s="38">
        <f t="shared" si="2"/>
        <v>0</v>
      </c>
      <c r="G100" s="29"/>
      <c r="H100" s="80">
        <v>92.93</v>
      </c>
      <c r="I100" s="81" t="s">
        <v>135</v>
      </c>
      <c r="J100" s="109"/>
      <c r="K100" s="41">
        <v>0</v>
      </c>
      <c r="L100" s="38">
        <f t="shared" si="3"/>
        <v>0</v>
      </c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  <c r="BM100" s="29"/>
      <c r="BN100" s="29"/>
      <c r="BO100" s="29"/>
      <c r="BP100" s="29"/>
      <c r="BQ100" s="29"/>
      <c r="BR100" s="29"/>
      <c r="BS100" s="29"/>
      <c r="BT100" s="29"/>
      <c r="BU100" s="29"/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</row>
    <row r="101" spans="1:86" s="36" customFormat="1" ht="20.149999999999999" customHeight="1" thickBot="1" x14ac:dyDescent="0.35">
      <c r="A101" s="77" t="s">
        <v>173</v>
      </c>
      <c r="B101" s="78">
        <v>112.91</v>
      </c>
      <c r="C101" s="79" t="s">
        <v>135</v>
      </c>
      <c r="D101" s="105"/>
      <c r="E101" s="41">
        <v>0</v>
      </c>
      <c r="F101" s="38">
        <f t="shared" si="2"/>
        <v>0</v>
      </c>
      <c r="G101" s="29"/>
      <c r="H101" s="80">
        <v>118.56</v>
      </c>
      <c r="I101" s="81" t="s">
        <v>135</v>
      </c>
      <c r="J101" s="109"/>
      <c r="K101" s="41">
        <v>0</v>
      </c>
      <c r="L101" s="38">
        <f t="shared" si="3"/>
        <v>0</v>
      </c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  <c r="BM101" s="29"/>
      <c r="BN101" s="29"/>
      <c r="BO101" s="29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</row>
    <row r="102" spans="1:86" s="36" customFormat="1" ht="20.149999999999999" customHeight="1" thickBot="1" x14ac:dyDescent="0.35">
      <c r="A102" s="86" t="s">
        <v>174</v>
      </c>
      <c r="B102" s="83">
        <v>73.59</v>
      </c>
      <c r="C102" s="84" t="s">
        <v>137</v>
      </c>
      <c r="D102" s="106"/>
      <c r="E102" s="41">
        <v>0</v>
      </c>
      <c r="F102" s="38">
        <f t="shared" si="2"/>
        <v>0</v>
      </c>
      <c r="G102" s="29"/>
      <c r="H102" s="80">
        <v>77.27</v>
      </c>
      <c r="I102" s="85" t="s">
        <v>137</v>
      </c>
      <c r="J102" s="109"/>
      <c r="K102" s="41">
        <v>0</v>
      </c>
      <c r="L102" s="38">
        <f t="shared" si="3"/>
        <v>0</v>
      </c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M102" s="29"/>
      <c r="BN102" s="29"/>
      <c r="BO102" s="29"/>
      <c r="BP102" s="29"/>
      <c r="BQ102" s="29"/>
      <c r="BR102" s="29"/>
      <c r="BS102" s="29"/>
      <c r="BT102" s="29"/>
      <c r="BU102" s="29"/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</row>
    <row r="103" spans="1:86" s="36" customFormat="1" ht="20.149999999999999" customHeight="1" thickBot="1" x14ac:dyDescent="0.35">
      <c r="A103" s="77" t="s">
        <v>175</v>
      </c>
      <c r="B103" s="78">
        <v>12.21</v>
      </c>
      <c r="C103" s="79" t="s">
        <v>135</v>
      </c>
      <c r="D103" s="105"/>
      <c r="E103" s="41">
        <v>0</v>
      </c>
      <c r="F103" s="38">
        <f t="shared" si="2"/>
        <v>0</v>
      </c>
      <c r="G103" s="29"/>
      <c r="H103" s="80">
        <v>12.82</v>
      </c>
      <c r="I103" s="81" t="s">
        <v>135</v>
      </c>
      <c r="J103" s="109"/>
      <c r="K103" s="41">
        <v>0</v>
      </c>
      <c r="L103" s="38">
        <f t="shared" si="3"/>
        <v>0</v>
      </c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  <c r="BM103" s="29"/>
      <c r="BN103" s="29"/>
      <c r="BO103" s="29"/>
      <c r="BP103" s="29"/>
      <c r="BQ103" s="29"/>
      <c r="BR103" s="29"/>
      <c r="BS103" s="29"/>
      <c r="BT103" s="29"/>
      <c r="BU103" s="29"/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</row>
    <row r="104" spans="1:86" s="36" customFormat="1" ht="20.149999999999999" customHeight="1" thickBot="1" x14ac:dyDescent="0.35">
      <c r="A104" s="86" t="s">
        <v>176</v>
      </c>
      <c r="B104" s="83">
        <v>111.97</v>
      </c>
      <c r="C104" s="84" t="s">
        <v>137</v>
      </c>
      <c r="D104" s="106"/>
      <c r="E104" s="41">
        <v>0</v>
      </c>
      <c r="F104" s="38">
        <f t="shared" si="2"/>
        <v>0</v>
      </c>
      <c r="G104" s="29"/>
      <c r="H104" s="80">
        <v>117.57</v>
      </c>
      <c r="I104" s="85" t="s">
        <v>137</v>
      </c>
      <c r="J104" s="109"/>
      <c r="K104" s="41">
        <v>0</v>
      </c>
      <c r="L104" s="38">
        <f t="shared" si="3"/>
        <v>0</v>
      </c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  <c r="BM104" s="29"/>
      <c r="BN104" s="29"/>
      <c r="BO104" s="29"/>
      <c r="BP104" s="29"/>
      <c r="BQ104" s="29"/>
      <c r="BR104" s="29"/>
      <c r="BS104" s="29"/>
      <c r="BT104" s="29"/>
      <c r="BU104" s="29"/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</row>
    <row r="105" spans="1:86" s="36" customFormat="1" ht="20.149999999999999" customHeight="1" thickBot="1" x14ac:dyDescent="0.35">
      <c r="A105" s="77" t="s">
        <v>177</v>
      </c>
      <c r="B105" s="78">
        <v>38.15</v>
      </c>
      <c r="C105" s="79" t="s">
        <v>135</v>
      </c>
      <c r="D105" s="105"/>
      <c r="E105" s="41">
        <v>0</v>
      </c>
      <c r="F105" s="38">
        <f t="shared" si="2"/>
        <v>0</v>
      </c>
      <c r="G105" s="29"/>
      <c r="H105" s="80">
        <v>40.06</v>
      </c>
      <c r="I105" s="81" t="s">
        <v>135</v>
      </c>
      <c r="J105" s="109"/>
      <c r="K105" s="41">
        <v>0</v>
      </c>
      <c r="L105" s="38">
        <f t="shared" si="3"/>
        <v>0</v>
      </c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29"/>
      <c r="BM105" s="29"/>
      <c r="BN105" s="29"/>
      <c r="BO105" s="29"/>
      <c r="BP105" s="29"/>
      <c r="BQ105" s="29"/>
      <c r="BR105" s="29"/>
      <c r="BS105" s="29"/>
      <c r="BT105" s="29"/>
      <c r="BU105" s="29"/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</row>
    <row r="106" spans="1:86" s="36" customFormat="1" ht="20.149999999999999" customHeight="1" thickBot="1" x14ac:dyDescent="0.35">
      <c r="A106" s="77" t="s">
        <v>178</v>
      </c>
      <c r="B106" s="78">
        <v>53.4</v>
      </c>
      <c r="C106" s="79" t="s">
        <v>135</v>
      </c>
      <c r="D106" s="105"/>
      <c r="E106" s="41">
        <v>0</v>
      </c>
      <c r="F106" s="38">
        <f t="shared" si="2"/>
        <v>0</v>
      </c>
      <c r="G106" s="29"/>
      <c r="H106" s="80">
        <v>56.07</v>
      </c>
      <c r="I106" s="81" t="s">
        <v>135</v>
      </c>
      <c r="J106" s="109"/>
      <c r="K106" s="41">
        <v>0</v>
      </c>
      <c r="L106" s="38">
        <f t="shared" si="3"/>
        <v>0</v>
      </c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9"/>
      <c r="BJ106" s="29"/>
      <c r="BK106" s="29"/>
      <c r="BL106" s="29"/>
      <c r="BM106" s="29"/>
      <c r="BN106" s="29"/>
      <c r="BO106" s="29"/>
      <c r="BP106" s="29"/>
      <c r="BQ106" s="29"/>
      <c r="BR106" s="29"/>
      <c r="BS106" s="29"/>
      <c r="BT106" s="29"/>
      <c r="BU106" s="29"/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</row>
    <row r="107" spans="1:86" s="36" customFormat="1" ht="20.149999999999999" customHeight="1" thickBot="1" x14ac:dyDescent="0.35">
      <c r="A107" s="77" t="s">
        <v>179</v>
      </c>
      <c r="B107" s="78">
        <v>36.619999999999997</v>
      </c>
      <c r="C107" s="79" t="s">
        <v>135</v>
      </c>
      <c r="D107" s="105"/>
      <c r="E107" s="41">
        <v>0</v>
      </c>
      <c r="F107" s="38">
        <f t="shared" si="2"/>
        <v>0</v>
      </c>
      <c r="G107" s="29"/>
      <c r="H107" s="80">
        <v>38.450000000000003</v>
      </c>
      <c r="I107" s="81" t="s">
        <v>135</v>
      </c>
      <c r="J107" s="109"/>
      <c r="K107" s="41">
        <v>0</v>
      </c>
      <c r="L107" s="38">
        <f t="shared" si="3"/>
        <v>0</v>
      </c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  <c r="BH107" s="29"/>
      <c r="BI107" s="29"/>
      <c r="BJ107" s="29"/>
      <c r="BK107" s="29"/>
      <c r="BL107" s="29"/>
      <c r="BM107" s="29"/>
      <c r="BN107" s="29"/>
      <c r="BO107" s="29"/>
      <c r="BP107" s="29"/>
      <c r="BQ107" s="29"/>
      <c r="BR107" s="29"/>
      <c r="BS107" s="29"/>
      <c r="BT107" s="29"/>
      <c r="BU107" s="29"/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</row>
    <row r="108" spans="1:86" s="36" customFormat="1" ht="20.149999999999999" customHeight="1" thickBot="1" x14ac:dyDescent="0.35">
      <c r="A108" s="77" t="s">
        <v>180</v>
      </c>
      <c r="B108" s="78">
        <v>8.39</v>
      </c>
      <c r="C108" s="79" t="s">
        <v>153</v>
      </c>
      <c r="D108" s="105"/>
      <c r="E108" s="41">
        <v>0</v>
      </c>
      <c r="F108" s="38">
        <f t="shared" si="2"/>
        <v>0</v>
      </c>
      <c r="G108" s="29"/>
      <c r="H108" s="80">
        <v>8.81</v>
      </c>
      <c r="I108" s="81" t="s">
        <v>153</v>
      </c>
      <c r="J108" s="109"/>
      <c r="K108" s="41">
        <v>0</v>
      </c>
      <c r="L108" s="38">
        <f t="shared" si="3"/>
        <v>0</v>
      </c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  <c r="BH108" s="29"/>
      <c r="BI108" s="29"/>
      <c r="BJ108" s="29"/>
      <c r="BK108" s="29"/>
      <c r="BL108" s="29"/>
      <c r="BM108" s="29"/>
      <c r="BN108" s="29"/>
      <c r="BO108" s="29"/>
      <c r="BP108" s="29"/>
      <c r="BQ108" s="29"/>
      <c r="BR108" s="29"/>
      <c r="BS108" s="29"/>
      <c r="BT108" s="29"/>
      <c r="BU108" s="29"/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</row>
    <row r="109" spans="1:86" s="36" customFormat="1" ht="20.149999999999999" customHeight="1" thickBot="1" x14ac:dyDescent="0.35">
      <c r="A109" s="77" t="s">
        <v>181</v>
      </c>
      <c r="B109" s="78">
        <v>45.78</v>
      </c>
      <c r="C109" s="79" t="s">
        <v>140</v>
      </c>
      <c r="D109" s="105"/>
      <c r="E109" s="41">
        <v>0</v>
      </c>
      <c r="F109" s="38">
        <f t="shared" si="2"/>
        <v>0</v>
      </c>
      <c r="G109" s="29"/>
      <c r="H109" s="80">
        <v>48.07</v>
      </c>
      <c r="I109" s="81" t="s">
        <v>140</v>
      </c>
      <c r="J109" s="109"/>
      <c r="K109" s="41">
        <v>0</v>
      </c>
      <c r="L109" s="38">
        <f t="shared" si="3"/>
        <v>0</v>
      </c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  <c r="BM109" s="29"/>
      <c r="BN109" s="29"/>
      <c r="BO109" s="29"/>
      <c r="BP109" s="29"/>
      <c r="BQ109" s="29"/>
      <c r="BR109" s="29"/>
      <c r="BS109" s="29"/>
      <c r="BT109" s="29"/>
      <c r="BU109" s="29"/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</row>
    <row r="110" spans="1:86" s="36" customFormat="1" ht="20.149999999999999" customHeight="1" thickBot="1" x14ac:dyDescent="0.35">
      <c r="A110" s="77" t="s">
        <v>182</v>
      </c>
      <c r="B110" s="78">
        <v>183.1</v>
      </c>
      <c r="C110" s="79" t="s">
        <v>140</v>
      </c>
      <c r="D110" s="105"/>
      <c r="E110" s="41">
        <v>0</v>
      </c>
      <c r="F110" s="38">
        <f t="shared" si="2"/>
        <v>0</v>
      </c>
      <c r="G110" s="29"/>
      <c r="H110" s="80">
        <v>192.26</v>
      </c>
      <c r="I110" s="81" t="s">
        <v>140</v>
      </c>
      <c r="J110" s="109"/>
      <c r="K110" s="41">
        <v>0</v>
      </c>
      <c r="L110" s="38">
        <f t="shared" si="3"/>
        <v>0</v>
      </c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29"/>
      <c r="BM110" s="29"/>
      <c r="BN110" s="29"/>
      <c r="BO110" s="29"/>
      <c r="BP110" s="29"/>
      <c r="BQ110" s="29"/>
      <c r="BR110" s="29"/>
      <c r="BS110" s="29"/>
      <c r="BT110" s="29"/>
      <c r="BU110" s="29"/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</row>
    <row r="111" spans="1:86" s="36" customFormat="1" ht="20.149999999999999" customHeight="1" thickBot="1" x14ac:dyDescent="0.35">
      <c r="A111" s="77" t="s">
        <v>183</v>
      </c>
      <c r="B111" s="78">
        <v>53.4</v>
      </c>
      <c r="C111" s="79" t="s">
        <v>140</v>
      </c>
      <c r="D111" s="105"/>
      <c r="E111" s="41">
        <v>0</v>
      </c>
      <c r="F111" s="38">
        <f t="shared" si="2"/>
        <v>0</v>
      </c>
      <c r="G111" s="29"/>
      <c r="H111" s="80">
        <v>56.07</v>
      </c>
      <c r="I111" s="81" t="s">
        <v>140</v>
      </c>
      <c r="J111" s="109"/>
      <c r="K111" s="41">
        <v>0</v>
      </c>
      <c r="L111" s="38">
        <f t="shared" si="3"/>
        <v>0</v>
      </c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  <c r="BM111" s="29"/>
      <c r="BN111" s="29"/>
      <c r="BO111" s="29"/>
      <c r="BP111" s="29"/>
      <c r="BQ111" s="29"/>
      <c r="BR111" s="29"/>
      <c r="BS111" s="29"/>
      <c r="BT111" s="29"/>
      <c r="BU111" s="29"/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</row>
    <row r="112" spans="1:86" s="36" customFormat="1" ht="20.149999999999999" customHeight="1" thickBot="1" x14ac:dyDescent="0.35">
      <c r="A112" s="77" t="s">
        <v>184</v>
      </c>
      <c r="B112" s="78">
        <v>198.36</v>
      </c>
      <c r="C112" s="79" t="s">
        <v>140</v>
      </c>
      <c r="D112" s="105"/>
      <c r="E112" s="41">
        <v>0</v>
      </c>
      <c r="F112" s="38">
        <f t="shared" si="2"/>
        <v>0</v>
      </c>
      <c r="G112" s="29"/>
      <c r="H112" s="80">
        <v>208.28</v>
      </c>
      <c r="I112" s="81" t="s">
        <v>140</v>
      </c>
      <c r="J112" s="109"/>
      <c r="K112" s="41">
        <v>0</v>
      </c>
      <c r="L112" s="38">
        <f t="shared" si="3"/>
        <v>0</v>
      </c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  <c r="BM112" s="29"/>
      <c r="BN112" s="29"/>
      <c r="BO112" s="29"/>
      <c r="BP112" s="29"/>
      <c r="BQ112" s="29"/>
      <c r="BR112" s="29"/>
      <c r="BS112" s="29"/>
      <c r="BT112" s="29"/>
      <c r="BU112" s="29"/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</row>
    <row r="113" spans="1:86" s="36" customFormat="1" ht="20.149999999999999" customHeight="1" thickBot="1" x14ac:dyDescent="0.35">
      <c r="A113" s="93" t="s">
        <v>185</v>
      </c>
      <c r="B113" s="83">
        <v>93.29</v>
      </c>
      <c r="C113" s="87" t="s">
        <v>140</v>
      </c>
      <c r="D113" s="106"/>
      <c r="E113" s="41">
        <v>0</v>
      </c>
      <c r="F113" s="38">
        <f t="shared" si="2"/>
        <v>0</v>
      </c>
      <c r="G113" s="29"/>
      <c r="H113" s="80">
        <v>97.95</v>
      </c>
      <c r="I113" s="88" t="s">
        <v>140</v>
      </c>
      <c r="J113" s="109"/>
      <c r="K113" s="41">
        <v>0</v>
      </c>
      <c r="L113" s="38">
        <f t="shared" si="3"/>
        <v>0</v>
      </c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29"/>
      <c r="BJ113" s="29"/>
      <c r="BK113" s="29"/>
      <c r="BL113" s="29"/>
      <c r="BM113" s="29"/>
      <c r="BN113" s="29"/>
      <c r="BO113" s="29"/>
      <c r="BP113" s="29"/>
      <c r="BQ113" s="29"/>
      <c r="BR113" s="29"/>
      <c r="BS113" s="29"/>
      <c r="BT113" s="29"/>
      <c r="BU113" s="29"/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</row>
    <row r="114" spans="1:86" s="36" customFormat="1" ht="20.149999999999999" customHeight="1" thickBot="1" x14ac:dyDescent="0.35">
      <c r="A114" s="77" t="s">
        <v>186</v>
      </c>
      <c r="B114" s="78">
        <v>38.15</v>
      </c>
      <c r="C114" s="79" t="s">
        <v>153</v>
      </c>
      <c r="D114" s="105"/>
      <c r="E114" s="41">
        <v>0</v>
      </c>
      <c r="F114" s="38">
        <f t="shared" si="2"/>
        <v>0</v>
      </c>
      <c r="G114" s="29"/>
      <c r="H114" s="80">
        <v>40.06</v>
      </c>
      <c r="I114" s="81" t="s">
        <v>153</v>
      </c>
      <c r="J114" s="109"/>
      <c r="K114" s="41">
        <v>0</v>
      </c>
      <c r="L114" s="38">
        <f t="shared" si="3"/>
        <v>0</v>
      </c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  <c r="BM114" s="29"/>
      <c r="BN114" s="29"/>
      <c r="BO114" s="29"/>
      <c r="BP114" s="29"/>
      <c r="BQ114" s="29"/>
      <c r="BR114" s="29"/>
      <c r="BS114" s="29"/>
      <c r="BT114" s="29"/>
      <c r="BU114" s="29"/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</row>
    <row r="115" spans="1:86" s="36" customFormat="1" ht="20.149999999999999" customHeight="1" thickBot="1" x14ac:dyDescent="0.35">
      <c r="A115" s="77" t="s">
        <v>187</v>
      </c>
      <c r="B115" s="78">
        <v>27.47</v>
      </c>
      <c r="C115" s="79" t="s">
        <v>153</v>
      </c>
      <c r="D115" s="105"/>
      <c r="E115" s="41">
        <v>0</v>
      </c>
      <c r="F115" s="38">
        <f t="shared" si="2"/>
        <v>0</v>
      </c>
      <c r="G115" s="29"/>
      <c r="H115" s="80">
        <v>28.84</v>
      </c>
      <c r="I115" s="81" t="s">
        <v>153</v>
      </c>
      <c r="J115" s="109"/>
      <c r="K115" s="41">
        <v>0</v>
      </c>
      <c r="L115" s="38">
        <f t="shared" si="3"/>
        <v>0</v>
      </c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  <c r="BM115" s="29"/>
      <c r="BN115" s="29"/>
      <c r="BO115" s="29"/>
      <c r="BP115" s="29"/>
      <c r="BQ115" s="29"/>
      <c r="BR115" s="29"/>
      <c r="BS115" s="29"/>
      <c r="BT115" s="29"/>
      <c r="BU115" s="29"/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</row>
    <row r="116" spans="1:86" s="36" customFormat="1" ht="20.149999999999999" customHeight="1" thickBot="1" x14ac:dyDescent="0.35">
      <c r="A116" s="77" t="s">
        <v>188</v>
      </c>
      <c r="B116" s="78">
        <v>76.290000000000006</v>
      </c>
      <c r="C116" s="79" t="s">
        <v>135</v>
      </c>
      <c r="D116" s="105"/>
      <c r="E116" s="41">
        <v>0</v>
      </c>
      <c r="F116" s="38">
        <f t="shared" si="2"/>
        <v>0</v>
      </c>
      <c r="G116" s="29"/>
      <c r="H116" s="80">
        <v>80.099999999999994</v>
      </c>
      <c r="I116" s="81" t="s">
        <v>135</v>
      </c>
      <c r="J116" s="109"/>
      <c r="K116" s="41">
        <v>0</v>
      </c>
      <c r="L116" s="38">
        <f t="shared" si="3"/>
        <v>0</v>
      </c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  <c r="BM116" s="29"/>
      <c r="BN116" s="29"/>
      <c r="BO116" s="29"/>
      <c r="BP116" s="29"/>
      <c r="BQ116" s="29"/>
      <c r="BR116" s="29"/>
      <c r="BS116" s="29"/>
      <c r="BT116" s="29"/>
      <c r="BU116" s="29"/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</row>
    <row r="117" spans="1:86" s="36" customFormat="1" ht="20.149999999999999" customHeight="1" thickBot="1" x14ac:dyDescent="0.35">
      <c r="A117" s="77" t="s">
        <v>189</v>
      </c>
      <c r="B117" s="78">
        <v>91.55</v>
      </c>
      <c r="C117" s="79" t="s">
        <v>135</v>
      </c>
      <c r="D117" s="105"/>
      <c r="E117" s="41">
        <v>0</v>
      </c>
      <c r="F117" s="38">
        <f t="shared" si="2"/>
        <v>0</v>
      </c>
      <c r="G117" s="29"/>
      <c r="H117" s="80">
        <v>96.13</v>
      </c>
      <c r="I117" s="81" t="s">
        <v>135</v>
      </c>
      <c r="J117" s="109"/>
      <c r="K117" s="41">
        <v>0</v>
      </c>
      <c r="L117" s="38">
        <f t="shared" si="3"/>
        <v>0</v>
      </c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  <c r="BM117" s="29"/>
      <c r="BN117" s="29"/>
      <c r="BO117" s="29"/>
      <c r="BP117" s="29"/>
      <c r="BQ117" s="29"/>
      <c r="BR117" s="29"/>
      <c r="BS117" s="29"/>
      <c r="BT117" s="29"/>
      <c r="BU117" s="29"/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</row>
    <row r="118" spans="1:86" s="36" customFormat="1" ht="20.149999999999999" customHeight="1" thickBot="1" x14ac:dyDescent="0.35">
      <c r="A118" s="77" t="s">
        <v>190</v>
      </c>
      <c r="B118" s="78">
        <v>114.44</v>
      </c>
      <c r="C118" s="79" t="s">
        <v>135</v>
      </c>
      <c r="D118" s="105"/>
      <c r="E118" s="41">
        <v>0</v>
      </c>
      <c r="F118" s="38">
        <f t="shared" si="2"/>
        <v>0</v>
      </c>
      <c r="G118" s="29"/>
      <c r="H118" s="80">
        <v>120.16</v>
      </c>
      <c r="I118" s="81" t="s">
        <v>135</v>
      </c>
      <c r="J118" s="109"/>
      <c r="K118" s="41">
        <v>0</v>
      </c>
      <c r="L118" s="38">
        <f t="shared" si="3"/>
        <v>0</v>
      </c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29"/>
      <c r="BM118" s="29"/>
      <c r="BN118" s="29"/>
      <c r="BO118" s="29"/>
      <c r="BP118" s="29"/>
      <c r="BQ118" s="29"/>
      <c r="BR118" s="29"/>
      <c r="BS118" s="29"/>
      <c r="BT118" s="29"/>
      <c r="BU118" s="29"/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</row>
    <row r="119" spans="1:86" s="36" customFormat="1" ht="20.149999999999999" customHeight="1" thickBot="1" x14ac:dyDescent="0.35">
      <c r="A119" s="77" t="s">
        <v>191</v>
      </c>
      <c r="B119" s="78">
        <v>106.81</v>
      </c>
      <c r="C119" s="79" t="s">
        <v>153</v>
      </c>
      <c r="D119" s="105"/>
      <c r="E119" s="41">
        <v>0</v>
      </c>
      <c r="F119" s="38">
        <f t="shared" si="2"/>
        <v>0</v>
      </c>
      <c r="G119" s="29"/>
      <c r="H119" s="80">
        <v>112.15</v>
      </c>
      <c r="I119" s="81" t="s">
        <v>153</v>
      </c>
      <c r="J119" s="109"/>
      <c r="K119" s="41">
        <v>0</v>
      </c>
      <c r="L119" s="38">
        <f t="shared" si="3"/>
        <v>0</v>
      </c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29"/>
      <c r="BJ119" s="29"/>
      <c r="BK119" s="29"/>
      <c r="BL119" s="29"/>
      <c r="BM119" s="29"/>
      <c r="BN119" s="29"/>
      <c r="BO119" s="29"/>
      <c r="BP119" s="29"/>
      <c r="BQ119" s="29"/>
      <c r="BR119" s="29"/>
      <c r="BS119" s="29"/>
      <c r="BT119" s="29"/>
      <c r="BU119" s="29"/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</row>
    <row r="120" spans="1:86" s="36" customFormat="1" ht="20.149999999999999" customHeight="1" thickBot="1" x14ac:dyDescent="0.35">
      <c r="A120" s="77" t="s">
        <v>192</v>
      </c>
      <c r="B120" s="78">
        <v>76.290000000000006</v>
      </c>
      <c r="C120" s="79" t="s">
        <v>153</v>
      </c>
      <c r="D120" s="105"/>
      <c r="E120" s="41">
        <v>0</v>
      </c>
      <c r="F120" s="38">
        <f t="shared" si="2"/>
        <v>0</v>
      </c>
      <c r="G120" s="29"/>
      <c r="H120" s="80">
        <v>80.099999999999994</v>
      </c>
      <c r="I120" s="81" t="s">
        <v>153</v>
      </c>
      <c r="J120" s="109"/>
      <c r="K120" s="41">
        <v>0</v>
      </c>
      <c r="L120" s="38">
        <f t="shared" si="3"/>
        <v>0</v>
      </c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  <c r="BM120" s="29"/>
      <c r="BN120" s="29"/>
      <c r="BO120" s="29"/>
      <c r="BP120" s="29"/>
      <c r="BQ120" s="29"/>
      <c r="BR120" s="29"/>
      <c r="BS120" s="29"/>
      <c r="BT120" s="29"/>
      <c r="BU120" s="29"/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</row>
    <row r="121" spans="1:86" s="36" customFormat="1" ht="20.149999999999999" customHeight="1" thickBot="1" x14ac:dyDescent="0.35">
      <c r="A121" s="77" t="s">
        <v>193</v>
      </c>
      <c r="B121" s="78">
        <v>54.93</v>
      </c>
      <c r="C121" s="79" t="s">
        <v>153</v>
      </c>
      <c r="D121" s="105"/>
      <c r="E121" s="41">
        <v>0</v>
      </c>
      <c r="F121" s="38">
        <f t="shared" si="2"/>
        <v>0</v>
      </c>
      <c r="G121" s="29"/>
      <c r="H121" s="80">
        <v>57.68</v>
      </c>
      <c r="I121" s="81" t="s">
        <v>153</v>
      </c>
      <c r="J121" s="109"/>
      <c r="K121" s="41">
        <v>0</v>
      </c>
      <c r="L121" s="38">
        <f t="shared" si="3"/>
        <v>0</v>
      </c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29"/>
      <c r="BN121" s="29"/>
      <c r="BO121" s="29"/>
      <c r="BP121" s="29"/>
      <c r="BQ121" s="29"/>
      <c r="BR121" s="29"/>
      <c r="BS121" s="29"/>
      <c r="BT121" s="29"/>
      <c r="BU121" s="29"/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</row>
    <row r="122" spans="1:86" s="36" customFormat="1" ht="20.149999999999999" customHeight="1" thickBot="1" x14ac:dyDescent="0.35">
      <c r="A122" s="77" t="s">
        <v>194</v>
      </c>
      <c r="B122" s="78">
        <v>27.47</v>
      </c>
      <c r="C122" s="79" t="s">
        <v>153</v>
      </c>
      <c r="D122" s="105"/>
      <c r="E122" s="41">
        <v>0</v>
      </c>
      <c r="F122" s="38">
        <f t="shared" si="2"/>
        <v>0</v>
      </c>
      <c r="G122" s="29"/>
      <c r="H122" s="80">
        <v>28.84</v>
      </c>
      <c r="I122" s="81" t="s">
        <v>153</v>
      </c>
      <c r="J122" s="109"/>
      <c r="K122" s="41">
        <v>0</v>
      </c>
      <c r="L122" s="38">
        <f t="shared" si="3"/>
        <v>0</v>
      </c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  <c r="BM122" s="29"/>
      <c r="BN122" s="29"/>
      <c r="BO122" s="29"/>
      <c r="BP122" s="29"/>
      <c r="BQ122" s="29"/>
      <c r="BR122" s="29"/>
      <c r="BS122" s="29"/>
      <c r="BT122" s="29"/>
      <c r="BU122" s="29"/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</row>
    <row r="123" spans="1:86" s="36" customFormat="1" ht="20.149999999999999" customHeight="1" thickBot="1" x14ac:dyDescent="0.35">
      <c r="A123" s="77" t="s">
        <v>195</v>
      </c>
      <c r="B123" s="78">
        <v>38.15</v>
      </c>
      <c r="C123" s="79" t="s">
        <v>153</v>
      </c>
      <c r="D123" s="105"/>
      <c r="E123" s="41">
        <v>0</v>
      </c>
      <c r="F123" s="38">
        <f t="shared" si="2"/>
        <v>0</v>
      </c>
      <c r="G123" s="29"/>
      <c r="H123" s="80">
        <v>40.06</v>
      </c>
      <c r="I123" s="81" t="s">
        <v>153</v>
      </c>
      <c r="J123" s="109"/>
      <c r="K123" s="41">
        <v>0</v>
      </c>
      <c r="L123" s="38">
        <f t="shared" si="3"/>
        <v>0</v>
      </c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  <c r="BH123" s="29"/>
      <c r="BI123" s="29"/>
      <c r="BJ123" s="29"/>
      <c r="BK123" s="29"/>
      <c r="BL123" s="29"/>
      <c r="BM123" s="29"/>
      <c r="BN123" s="29"/>
      <c r="BO123" s="29"/>
      <c r="BP123" s="29"/>
      <c r="BQ123" s="29"/>
      <c r="BR123" s="29"/>
      <c r="BS123" s="29"/>
      <c r="BT123" s="29"/>
      <c r="BU123" s="29"/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</row>
    <row r="124" spans="1:86" s="36" customFormat="1" ht="20.149999999999999" customHeight="1" thickBot="1" x14ac:dyDescent="0.35">
      <c r="A124" s="89" t="s">
        <v>196</v>
      </c>
      <c r="B124" s="90">
        <v>8.39</v>
      </c>
      <c r="C124" s="91" t="s">
        <v>153</v>
      </c>
      <c r="D124" s="107"/>
      <c r="E124" s="41">
        <v>0</v>
      </c>
      <c r="F124" s="38">
        <f t="shared" si="2"/>
        <v>0</v>
      </c>
      <c r="G124" s="29"/>
      <c r="H124" s="80">
        <v>8.81</v>
      </c>
      <c r="I124" s="92" t="s">
        <v>153</v>
      </c>
      <c r="J124" s="109"/>
      <c r="K124" s="41">
        <v>0</v>
      </c>
      <c r="L124" s="38">
        <f t="shared" si="3"/>
        <v>0</v>
      </c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  <c r="BM124" s="29"/>
      <c r="BN124" s="29"/>
      <c r="BO124" s="29"/>
      <c r="BP124" s="29"/>
      <c r="BQ124" s="29"/>
      <c r="BR124" s="29"/>
      <c r="BS124" s="29"/>
      <c r="BT124" s="29"/>
      <c r="BU124" s="29"/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</row>
    <row r="125" spans="1:86" s="36" customFormat="1" ht="20.149999999999999" customHeight="1" thickBot="1" x14ac:dyDescent="0.35">
      <c r="A125" s="89" t="s">
        <v>197</v>
      </c>
      <c r="B125" s="90">
        <v>13.73</v>
      </c>
      <c r="C125" s="91" t="s">
        <v>153</v>
      </c>
      <c r="D125" s="107"/>
      <c r="E125" s="41">
        <v>0</v>
      </c>
      <c r="F125" s="38">
        <f t="shared" si="2"/>
        <v>0</v>
      </c>
      <c r="G125" s="29"/>
      <c r="H125" s="80">
        <v>14.42</v>
      </c>
      <c r="I125" s="92" t="s">
        <v>153</v>
      </c>
      <c r="J125" s="109"/>
      <c r="K125" s="41">
        <v>0</v>
      </c>
      <c r="L125" s="38">
        <f t="shared" si="3"/>
        <v>0</v>
      </c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  <c r="AY125" s="29"/>
      <c r="AZ125" s="29"/>
      <c r="BA125" s="29"/>
      <c r="BB125" s="29"/>
      <c r="BC125" s="29"/>
      <c r="BD125" s="29"/>
      <c r="BE125" s="29"/>
      <c r="BF125" s="29"/>
      <c r="BG125" s="29"/>
      <c r="BH125" s="29"/>
      <c r="BI125" s="29"/>
      <c r="BJ125" s="29"/>
      <c r="BK125" s="29"/>
      <c r="BL125" s="29"/>
      <c r="BM125" s="29"/>
      <c r="BN125" s="29"/>
      <c r="BO125" s="29"/>
      <c r="BP125" s="29"/>
      <c r="BQ125" s="29"/>
      <c r="BR125" s="29"/>
      <c r="BS125" s="29"/>
      <c r="BT125" s="29"/>
      <c r="BU125" s="29"/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</row>
    <row r="126" spans="1:86" s="36" customFormat="1" ht="20.149999999999999" customHeight="1" thickBot="1" x14ac:dyDescent="0.35">
      <c r="A126" s="89" t="s">
        <v>198</v>
      </c>
      <c r="B126" s="90">
        <v>15.26</v>
      </c>
      <c r="C126" s="91" t="s">
        <v>153</v>
      </c>
      <c r="D126" s="107"/>
      <c r="E126" s="41">
        <v>0</v>
      </c>
      <c r="F126" s="38">
        <f t="shared" si="2"/>
        <v>0</v>
      </c>
      <c r="G126" s="29"/>
      <c r="H126" s="80">
        <v>16.02</v>
      </c>
      <c r="I126" s="92" t="s">
        <v>153</v>
      </c>
      <c r="J126" s="109"/>
      <c r="K126" s="41">
        <v>0</v>
      </c>
      <c r="L126" s="38">
        <f t="shared" si="3"/>
        <v>0</v>
      </c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  <c r="AY126" s="29"/>
      <c r="AZ126" s="29"/>
      <c r="BA126" s="29"/>
      <c r="BB126" s="29"/>
      <c r="BC126" s="29"/>
      <c r="BD126" s="29"/>
      <c r="BE126" s="29"/>
      <c r="BF126" s="29"/>
      <c r="BG126" s="29"/>
      <c r="BH126" s="29"/>
      <c r="BI126" s="29"/>
      <c r="BJ126" s="29"/>
      <c r="BK126" s="29"/>
      <c r="BL126" s="29"/>
      <c r="BM126" s="29"/>
      <c r="BN126" s="29"/>
      <c r="BO126" s="29"/>
      <c r="BP126" s="29"/>
      <c r="BQ126" s="29"/>
      <c r="BR126" s="29"/>
      <c r="BS126" s="29"/>
      <c r="BT126" s="29"/>
      <c r="BU126" s="29"/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</row>
    <row r="127" spans="1:86" s="36" customFormat="1" ht="20.149999999999999" customHeight="1" thickBot="1" x14ac:dyDescent="0.35">
      <c r="A127" s="89" t="s">
        <v>199</v>
      </c>
      <c r="B127" s="90">
        <v>13.73</v>
      </c>
      <c r="C127" s="91" t="s">
        <v>153</v>
      </c>
      <c r="D127" s="107"/>
      <c r="E127" s="41">
        <v>0</v>
      </c>
      <c r="F127" s="38">
        <f t="shared" si="2"/>
        <v>0</v>
      </c>
      <c r="G127" s="29"/>
      <c r="H127" s="80">
        <v>14.42</v>
      </c>
      <c r="I127" s="92" t="s">
        <v>153</v>
      </c>
      <c r="J127" s="109"/>
      <c r="K127" s="41">
        <v>0</v>
      </c>
      <c r="L127" s="38">
        <f t="shared" si="3"/>
        <v>0</v>
      </c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29"/>
      <c r="BJ127" s="29"/>
      <c r="BK127" s="29"/>
      <c r="BL127" s="29"/>
      <c r="BM127" s="29"/>
      <c r="BN127" s="29"/>
      <c r="BO127" s="29"/>
      <c r="BP127" s="29"/>
      <c r="BQ127" s="29"/>
      <c r="BR127" s="29"/>
      <c r="BS127" s="29"/>
      <c r="BT127" s="29"/>
      <c r="BU127" s="29"/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</row>
    <row r="128" spans="1:86" s="36" customFormat="1" ht="20.149999999999999" customHeight="1" thickBot="1" x14ac:dyDescent="0.35">
      <c r="A128" s="89" t="s">
        <v>200</v>
      </c>
      <c r="B128" s="90">
        <v>8.39</v>
      </c>
      <c r="C128" s="91" t="s">
        <v>153</v>
      </c>
      <c r="D128" s="107"/>
      <c r="E128" s="41">
        <v>0</v>
      </c>
      <c r="F128" s="38">
        <f t="shared" si="2"/>
        <v>0</v>
      </c>
      <c r="G128" s="29"/>
      <c r="H128" s="80">
        <v>8.81</v>
      </c>
      <c r="I128" s="92" t="s">
        <v>153</v>
      </c>
      <c r="J128" s="109"/>
      <c r="K128" s="41">
        <v>0</v>
      </c>
      <c r="L128" s="38">
        <f t="shared" si="3"/>
        <v>0</v>
      </c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  <c r="BM128" s="29"/>
      <c r="BN128" s="29"/>
      <c r="BO128" s="29"/>
      <c r="BP128" s="29"/>
      <c r="BQ128" s="29"/>
      <c r="BR128" s="29"/>
      <c r="BS128" s="29"/>
      <c r="BT128" s="29"/>
      <c r="BU128" s="29"/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</row>
    <row r="129" spans="1:86" s="36" customFormat="1" ht="20.149999999999999" customHeight="1" thickBot="1" x14ac:dyDescent="0.35">
      <c r="A129" s="89" t="s">
        <v>201</v>
      </c>
      <c r="B129" s="90">
        <v>13.73</v>
      </c>
      <c r="C129" s="91" t="s">
        <v>153</v>
      </c>
      <c r="D129" s="107"/>
      <c r="E129" s="41">
        <v>0</v>
      </c>
      <c r="F129" s="38">
        <f t="shared" si="2"/>
        <v>0</v>
      </c>
      <c r="G129" s="29"/>
      <c r="H129" s="80">
        <v>14.42</v>
      </c>
      <c r="I129" s="92" t="s">
        <v>153</v>
      </c>
      <c r="J129" s="109"/>
      <c r="K129" s="41">
        <v>0</v>
      </c>
      <c r="L129" s="38">
        <f t="shared" si="3"/>
        <v>0</v>
      </c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  <c r="AY129" s="29"/>
      <c r="AZ129" s="29"/>
      <c r="BA129" s="29"/>
      <c r="BB129" s="29"/>
      <c r="BC129" s="29"/>
      <c r="BD129" s="29"/>
      <c r="BE129" s="29"/>
      <c r="BF129" s="29"/>
      <c r="BG129" s="29"/>
      <c r="BH129" s="29"/>
      <c r="BI129" s="29"/>
      <c r="BJ129" s="29"/>
      <c r="BK129" s="29"/>
      <c r="BL129" s="29"/>
      <c r="BM129" s="29"/>
      <c r="BN129" s="29"/>
      <c r="BO129" s="29"/>
      <c r="BP129" s="29"/>
      <c r="BQ129" s="29"/>
      <c r="BR129" s="29"/>
      <c r="BS129" s="29"/>
      <c r="BT129" s="29"/>
      <c r="BU129" s="29"/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</row>
    <row r="130" spans="1:86" s="36" customFormat="1" ht="20.149999999999999" customHeight="1" thickBot="1" x14ac:dyDescent="0.35">
      <c r="A130" s="89" t="s">
        <v>202</v>
      </c>
      <c r="B130" s="90">
        <v>13.73</v>
      </c>
      <c r="C130" s="91" t="s">
        <v>153</v>
      </c>
      <c r="D130" s="107"/>
      <c r="E130" s="41">
        <v>0</v>
      </c>
      <c r="F130" s="38">
        <f t="shared" si="2"/>
        <v>0</v>
      </c>
      <c r="G130" s="29"/>
      <c r="H130" s="80">
        <v>14.42</v>
      </c>
      <c r="I130" s="92" t="s">
        <v>153</v>
      </c>
      <c r="J130" s="109"/>
      <c r="K130" s="41">
        <v>0</v>
      </c>
      <c r="L130" s="38">
        <f t="shared" si="3"/>
        <v>0</v>
      </c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  <c r="BH130" s="29"/>
      <c r="BI130" s="29"/>
      <c r="BJ130" s="29"/>
      <c r="BK130" s="29"/>
      <c r="BL130" s="29"/>
      <c r="BM130" s="29"/>
      <c r="BN130" s="29"/>
      <c r="BO130" s="29"/>
      <c r="BP130" s="29"/>
      <c r="BQ130" s="29"/>
      <c r="BR130" s="29"/>
      <c r="BS130" s="29"/>
      <c r="BT130" s="29"/>
      <c r="BU130" s="29"/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</row>
    <row r="131" spans="1:86" s="36" customFormat="1" ht="20.149999999999999" customHeight="1" thickBot="1" x14ac:dyDescent="0.35">
      <c r="A131" s="86" t="s">
        <v>203</v>
      </c>
      <c r="B131" s="83">
        <v>48.2</v>
      </c>
      <c r="C131" s="87" t="s">
        <v>204</v>
      </c>
      <c r="D131" s="106"/>
      <c r="E131" s="41">
        <v>0</v>
      </c>
      <c r="F131" s="38">
        <f t="shared" si="2"/>
        <v>0</v>
      </c>
      <c r="G131" s="29"/>
      <c r="H131" s="80">
        <v>50.61</v>
      </c>
      <c r="I131" s="88" t="s">
        <v>204</v>
      </c>
      <c r="J131" s="109"/>
      <c r="K131" s="41">
        <v>0</v>
      </c>
      <c r="L131" s="38">
        <f t="shared" si="3"/>
        <v>0</v>
      </c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  <c r="AY131" s="29"/>
      <c r="AZ131" s="29"/>
      <c r="BA131" s="29"/>
      <c r="BB131" s="29"/>
      <c r="BC131" s="29"/>
      <c r="BD131" s="29"/>
      <c r="BE131" s="29"/>
      <c r="BF131" s="29"/>
      <c r="BG131" s="29"/>
      <c r="BH131" s="29"/>
      <c r="BI131" s="29"/>
      <c r="BJ131" s="29"/>
      <c r="BK131" s="29"/>
      <c r="BL131" s="29"/>
      <c r="BM131" s="29"/>
      <c r="BN131" s="29"/>
      <c r="BO131" s="29"/>
      <c r="BP131" s="29"/>
      <c r="BQ131" s="29"/>
      <c r="BR131" s="29"/>
      <c r="BS131" s="29"/>
      <c r="BT131" s="29"/>
      <c r="BU131" s="29"/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</row>
    <row r="132" spans="1:86" s="36" customFormat="1" ht="20.149999999999999" customHeight="1" thickBot="1" x14ac:dyDescent="0.35">
      <c r="A132" s="86" t="s">
        <v>205</v>
      </c>
      <c r="B132" s="83">
        <v>13.49</v>
      </c>
      <c r="C132" s="87" t="s">
        <v>204</v>
      </c>
      <c r="D132" s="106"/>
      <c r="E132" s="41">
        <v>0</v>
      </c>
      <c r="F132" s="38">
        <f t="shared" si="2"/>
        <v>0</v>
      </c>
      <c r="G132" s="29"/>
      <c r="H132" s="80">
        <v>14.16</v>
      </c>
      <c r="I132" s="88" t="s">
        <v>204</v>
      </c>
      <c r="J132" s="109"/>
      <c r="K132" s="41">
        <v>0</v>
      </c>
      <c r="L132" s="38">
        <f t="shared" si="3"/>
        <v>0</v>
      </c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9"/>
      <c r="BJ132" s="29"/>
      <c r="BK132" s="29"/>
      <c r="BL132" s="29"/>
      <c r="BM132" s="29"/>
      <c r="BN132" s="29"/>
      <c r="BO132" s="29"/>
      <c r="BP132" s="29"/>
      <c r="BQ132" s="29"/>
      <c r="BR132" s="29"/>
      <c r="BS132" s="29"/>
      <c r="BT132" s="29"/>
      <c r="BU132" s="29"/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</row>
    <row r="133" spans="1:86" s="36" customFormat="1" ht="20.149999999999999" customHeight="1" thickBot="1" x14ac:dyDescent="0.35">
      <c r="A133" s="77" t="s">
        <v>206</v>
      </c>
      <c r="B133" s="78">
        <v>137.32</v>
      </c>
      <c r="C133" s="79" t="s">
        <v>140</v>
      </c>
      <c r="D133" s="105"/>
      <c r="E133" s="41">
        <v>0</v>
      </c>
      <c r="F133" s="38">
        <f t="shared" si="2"/>
        <v>0</v>
      </c>
      <c r="G133" s="29"/>
      <c r="H133" s="80">
        <v>144.19</v>
      </c>
      <c r="I133" s="81" t="s">
        <v>140</v>
      </c>
      <c r="J133" s="109"/>
      <c r="K133" s="41">
        <v>0</v>
      </c>
      <c r="L133" s="38">
        <f t="shared" si="3"/>
        <v>0</v>
      </c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29"/>
      <c r="AY133" s="29"/>
      <c r="AZ133" s="29"/>
      <c r="BA133" s="29"/>
      <c r="BB133" s="29"/>
      <c r="BC133" s="29"/>
      <c r="BD133" s="29"/>
      <c r="BE133" s="29"/>
      <c r="BF133" s="29"/>
      <c r="BG133" s="29"/>
      <c r="BH133" s="29"/>
      <c r="BI133" s="29"/>
      <c r="BJ133" s="29"/>
      <c r="BK133" s="29"/>
      <c r="BL133" s="29"/>
      <c r="BM133" s="29"/>
      <c r="BN133" s="29"/>
      <c r="BO133" s="29"/>
      <c r="BP133" s="29"/>
      <c r="BQ133" s="29"/>
      <c r="BR133" s="29"/>
      <c r="BS133" s="29"/>
      <c r="BT133" s="29"/>
      <c r="BU133" s="29"/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</row>
    <row r="134" spans="1:86" s="36" customFormat="1" ht="36" thickBot="1" x14ac:dyDescent="0.35">
      <c r="A134" s="77" t="s">
        <v>207</v>
      </c>
      <c r="B134" s="78">
        <v>15.26</v>
      </c>
      <c r="C134" s="79" t="s">
        <v>135</v>
      </c>
      <c r="D134" s="105"/>
      <c r="E134" s="41">
        <v>0</v>
      </c>
      <c r="F134" s="38">
        <f t="shared" si="2"/>
        <v>0</v>
      </c>
      <c r="G134" s="29"/>
      <c r="H134" s="80">
        <v>16.02</v>
      </c>
      <c r="I134" s="81" t="s">
        <v>135</v>
      </c>
      <c r="J134" s="109"/>
      <c r="K134" s="41">
        <v>0</v>
      </c>
      <c r="L134" s="38">
        <f t="shared" si="3"/>
        <v>0</v>
      </c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  <c r="BM134" s="29"/>
      <c r="BN134" s="29"/>
      <c r="BO134" s="29"/>
      <c r="BP134" s="29"/>
      <c r="BQ134" s="29"/>
      <c r="BR134" s="29"/>
      <c r="BS134" s="29"/>
      <c r="BT134" s="29"/>
      <c r="BU134" s="29"/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</row>
    <row r="135" spans="1:86" s="36" customFormat="1" ht="36" thickBot="1" x14ac:dyDescent="0.35">
      <c r="A135" s="77" t="s">
        <v>208</v>
      </c>
      <c r="B135" s="78">
        <v>18.309999999999999</v>
      </c>
      <c r="C135" s="79" t="s">
        <v>135</v>
      </c>
      <c r="D135" s="105"/>
      <c r="E135" s="41">
        <v>0</v>
      </c>
      <c r="F135" s="38">
        <f t="shared" ref="F135:F142" si="4">E135*D135</f>
        <v>0</v>
      </c>
      <c r="G135" s="29"/>
      <c r="H135" s="80">
        <v>19.23</v>
      </c>
      <c r="I135" s="81" t="s">
        <v>135</v>
      </c>
      <c r="J135" s="109"/>
      <c r="K135" s="41">
        <v>0</v>
      </c>
      <c r="L135" s="38">
        <f t="shared" ref="L135:L142" si="5">K135*J135</f>
        <v>0</v>
      </c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29"/>
      <c r="AX135" s="29"/>
      <c r="AY135" s="29"/>
      <c r="AZ135" s="29"/>
      <c r="BA135" s="29"/>
      <c r="BB135" s="29"/>
      <c r="BC135" s="29"/>
      <c r="BD135" s="29"/>
      <c r="BE135" s="29"/>
      <c r="BF135" s="29"/>
      <c r="BG135" s="29"/>
      <c r="BH135" s="29"/>
      <c r="BI135" s="29"/>
      <c r="BJ135" s="29"/>
      <c r="BK135" s="29"/>
      <c r="BL135" s="29"/>
      <c r="BM135" s="29"/>
      <c r="BN135" s="29"/>
      <c r="BO135" s="29"/>
      <c r="BP135" s="29"/>
      <c r="BQ135" s="29"/>
      <c r="BR135" s="29"/>
      <c r="BS135" s="29"/>
      <c r="BT135" s="29"/>
      <c r="BU135" s="29"/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</row>
    <row r="136" spans="1:86" s="36" customFormat="1" ht="20.149999999999999" customHeight="1" thickBot="1" x14ac:dyDescent="0.35">
      <c r="A136" s="82" t="s">
        <v>209</v>
      </c>
      <c r="B136" s="90">
        <v>15.26</v>
      </c>
      <c r="C136" s="91" t="s">
        <v>153</v>
      </c>
      <c r="D136" s="107"/>
      <c r="E136" s="41">
        <v>0</v>
      </c>
      <c r="F136" s="38">
        <f t="shared" si="4"/>
        <v>0</v>
      </c>
      <c r="G136" s="29"/>
      <c r="H136" s="80">
        <v>16.02</v>
      </c>
      <c r="I136" s="92" t="s">
        <v>153</v>
      </c>
      <c r="J136" s="109"/>
      <c r="K136" s="41">
        <v>0</v>
      </c>
      <c r="L136" s="38">
        <f t="shared" si="5"/>
        <v>0</v>
      </c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29"/>
      <c r="BJ136" s="29"/>
      <c r="BK136" s="29"/>
      <c r="BL136" s="29"/>
      <c r="BM136" s="29"/>
      <c r="BN136" s="29"/>
      <c r="BO136" s="29"/>
      <c r="BP136" s="29"/>
      <c r="BQ136" s="29"/>
      <c r="BR136" s="29"/>
      <c r="BS136" s="29"/>
      <c r="BT136" s="29"/>
      <c r="BU136" s="29"/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</row>
    <row r="137" spans="1:86" s="36" customFormat="1" ht="20.149999999999999" customHeight="1" thickBot="1" x14ac:dyDescent="0.35">
      <c r="A137" s="82" t="s">
        <v>210</v>
      </c>
      <c r="B137" s="90">
        <v>32.04</v>
      </c>
      <c r="C137" s="91" t="s">
        <v>140</v>
      </c>
      <c r="D137" s="107"/>
      <c r="E137" s="41">
        <v>0</v>
      </c>
      <c r="F137" s="38">
        <f t="shared" si="4"/>
        <v>0</v>
      </c>
      <c r="G137" s="29"/>
      <c r="H137" s="80">
        <v>33.64</v>
      </c>
      <c r="I137" s="92" t="s">
        <v>140</v>
      </c>
      <c r="J137" s="109"/>
      <c r="K137" s="41">
        <v>0</v>
      </c>
      <c r="L137" s="38">
        <f t="shared" si="5"/>
        <v>0</v>
      </c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9"/>
      <c r="BJ137" s="29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</row>
    <row r="138" spans="1:86" s="36" customFormat="1" ht="20.149999999999999" customHeight="1" thickBot="1" x14ac:dyDescent="0.35">
      <c r="A138" s="82" t="s">
        <v>211</v>
      </c>
      <c r="B138" s="90">
        <v>48.06</v>
      </c>
      <c r="C138" s="91" t="s">
        <v>140</v>
      </c>
      <c r="D138" s="107"/>
      <c r="E138" s="41">
        <v>0</v>
      </c>
      <c r="F138" s="38">
        <f t="shared" si="4"/>
        <v>0</v>
      </c>
      <c r="G138" s="29"/>
      <c r="H138" s="80">
        <v>50.46</v>
      </c>
      <c r="I138" s="92" t="s">
        <v>140</v>
      </c>
      <c r="J138" s="109"/>
      <c r="K138" s="41">
        <v>0</v>
      </c>
      <c r="L138" s="38">
        <f t="shared" si="5"/>
        <v>0</v>
      </c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  <c r="AY138" s="29"/>
      <c r="AZ138" s="29"/>
      <c r="BA138" s="29"/>
      <c r="BB138" s="29"/>
      <c r="BC138" s="29"/>
      <c r="BD138" s="29"/>
      <c r="BE138" s="29"/>
      <c r="BF138" s="29"/>
      <c r="BG138" s="29"/>
      <c r="BH138" s="29"/>
      <c r="BI138" s="29"/>
      <c r="BJ138" s="29"/>
      <c r="BK138" s="29"/>
      <c r="BL138" s="29"/>
      <c r="BM138" s="29"/>
      <c r="BN138" s="29"/>
      <c r="BO138" s="29"/>
      <c r="BP138" s="29"/>
      <c r="BQ138" s="29"/>
      <c r="BR138" s="29"/>
      <c r="BS138" s="29"/>
      <c r="BT138" s="29"/>
      <c r="BU138" s="29"/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</row>
    <row r="139" spans="1:86" s="36" customFormat="1" ht="20.149999999999999" customHeight="1" thickBot="1" x14ac:dyDescent="0.35">
      <c r="A139" s="82" t="s">
        <v>212</v>
      </c>
      <c r="B139" s="90">
        <v>72.099999999999994</v>
      </c>
      <c r="C139" s="91" t="s">
        <v>140</v>
      </c>
      <c r="D139" s="107"/>
      <c r="E139" s="41">
        <v>0</v>
      </c>
      <c r="F139" s="38">
        <f t="shared" si="4"/>
        <v>0</v>
      </c>
      <c r="G139" s="29"/>
      <c r="H139" s="80">
        <v>75.709999999999994</v>
      </c>
      <c r="I139" s="92" t="s">
        <v>140</v>
      </c>
      <c r="J139" s="109"/>
      <c r="K139" s="41">
        <v>0</v>
      </c>
      <c r="L139" s="38">
        <f t="shared" si="5"/>
        <v>0</v>
      </c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  <c r="AZ139" s="29"/>
      <c r="BA139" s="29"/>
      <c r="BB139" s="29"/>
      <c r="BC139" s="29"/>
      <c r="BD139" s="29"/>
      <c r="BE139" s="29"/>
      <c r="BF139" s="29"/>
      <c r="BG139" s="29"/>
      <c r="BH139" s="29"/>
      <c r="BI139" s="29"/>
      <c r="BJ139" s="29"/>
      <c r="BK139" s="29"/>
      <c r="BL139" s="29"/>
      <c r="BM139" s="29"/>
      <c r="BN139" s="29"/>
      <c r="BO139" s="29"/>
      <c r="BP139" s="29"/>
      <c r="BQ139" s="29"/>
      <c r="BR139" s="29"/>
      <c r="BS139" s="29"/>
      <c r="BT139" s="29"/>
      <c r="BU139" s="29"/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</row>
    <row r="140" spans="1:86" s="36" customFormat="1" ht="20.149999999999999" customHeight="1" thickBot="1" x14ac:dyDescent="0.35">
      <c r="A140" s="82" t="s">
        <v>213</v>
      </c>
      <c r="B140" s="90">
        <v>108.15</v>
      </c>
      <c r="C140" s="91" t="s">
        <v>140</v>
      </c>
      <c r="D140" s="107"/>
      <c r="E140" s="41">
        <v>0</v>
      </c>
      <c r="F140" s="38">
        <f t="shared" si="4"/>
        <v>0</v>
      </c>
      <c r="G140" s="29"/>
      <c r="H140" s="80">
        <v>113.56</v>
      </c>
      <c r="I140" s="92" t="s">
        <v>140</v>
      </c>
      <c r="J140" s="109"/>
      <c r="K140" s="41">
        <v>0</v>
      </c>
      <c r="L140" s="38">
        <f t="shared" si="5"/>
        <v>0</v>
      </c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  <c r="AZ140" s="29"/>
      <c r="BA140" s="29"/>
      <c r="BB140" s="29"/>
      <c r="BC140" s="29"/>
      <c r="BD140" s="29"/>
      <c r="BE140" s="29"/>
      <c r="BF140" s="29"/>
      <c r="BG140" s="29"/>
      <c r="BH140" s="29"/>
      <c r="BI140" s="29"/>
      <c r="BJ140" s="29"/>
      <c r="BK140" s="29"/>
      <c r="BL140" s="29"/>
      <c r="BM140" s="29"/>
      <c r="BN140" s="29"/>
      <c r="BO140" s="29"/>
      <c r="BP140" s="29"/>
      <c r="BQ140" s="29"/>
      <c r="BR140" s="29"/>
      <c r="BS140" s="29"/>
      <c r="BT140" s="29"/>
      <c r="BU140" s="29"/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</row>
    <row r="141" spans="1:86" s="36" customFormat="1" ht="20.149999999999999" customHeight="1" thickBot="1" x14ac:dyDescent="0.35">
      <c r="A141" s="82" t="s">
        <v>214</v>
      </c>
      <c r="B141" s="90">
        <v>162.22999999999999</v>
      </c>
      <c r="C141" s="91" t="s">
        <v>140</v>
      </c>
      <c r="D141" s="107"/>
      <c r="E141" s="41">
        <v>0</v>
      </c>
      <c r="F141" s="38">
        <f t="shared" si="4"/>
        <v>0</v>
      </c>
      <c r="G141" s="29"/>
      <c r="H141" s="80">
        <v>170.34</v>
      </c>
      <c r="I141" s="92" t="s">
        <v>140</v>
      </c>
      <c r="J141" s="109"/>
      <c r="K141" s="41">
        <v>0</v>
      </c>
      <c r="L141" s="38">
        <f t="shared" si="5"/>
        <v>0</v>
      </c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  <c r="BG141" s="29"/>
      <c r="BH141" s="29"/>
      <c r="BI141" s="29"/>
      <c r="BJ141" s="29"/>
      <c r="BK141" s="29"/>
      <c r="BL141" s="29"/>
      <c r="BM141" s="29"/>
      <c r="BN141" s="29"/>
      <c r="BO141" s="29"/>
      <c r="BP141" s="29"/>
      <c r="BQ141" s="29"/>
      <c r="BR141" s="29"/>
      <c r="BS141" s="29"/>
      <c r="BT141" s="29"/>
      <c r="BU141" s="29"/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</row>
    <row r="142" spans="1:86" s="36" customFormat="1" ht="20.149999999999999" customHeight="1" thickBot="1" x14ac:dyDescent="0.35">
      <c r="A142" s="94" t="s">
        <v>215</v>
      </c>
      <c r="B142" s="95">
        <v>243.34</v>
      </c>
      <c r="C142" s="96" t="s">
        <v>140</v>
      </c>
      <c r="D142" s="108"/>
      <c r="E142" s="41">
        <v>0</v>
      </c>
      <c r="F142" s="38">
        <f t="shared" si="4"/>
        <v>0</v>
      </c>
      <c r="G142" s="29"/>
      <c r="H142" s="97">
        <v>255.51</v>
      </c>
      <c r="I142" s="98" t="s">
        <v>140</v>
      </c>
      <c r="J142" s="110"/>
      <c r="K142" s="99">
        <v>0</v>
      </c>
      <c r="L142" s="38">
        <f t="shared" si="5"/>
        <v>0</v>
      </c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  <c r="AZ142" s="29"/>
      <c r="BA142" s="29"/>
      <c r="BB142" s="29"/>
      <c r="BC142" s="29"/>
      <c r="BD142" s="29"/>
      <c r="BE142" s="29"/>
      <c r="BF142" s="29"/>
      <c r="BG142" s="29"/>
      <c r="BH142" s="29"/>
      <c r="BI142" s="29"/>
      <c r="BJ142" s="29"/>
      <c r="BK142" s="29"/>
      <c r="BL142" s="29"/>
      <c r="BM142" s="29"/>
      <c r="BN142" s="29"/>
      <c r="BO142" s="29"/>
      <c r="BP142" s="29"/>
      <c r="BQ142" s="29"/>
      <c r="BR142" s="29"/>
      <c r="BS142" s="29"/>
      <c r="BT142" s="29"/>
      <c r="BU142" s="29"/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</row>
    <row r="143" spans="1:86" s="36" customFormat="1" ht="81" customHeight="1" thickBot="1" x14ac:dyDescent="0.35">
      <c r="A143" s="42"/>
      <c r="B143" s="126" t="s">
        <v>129</v>
      </c>
      <c r="C143" s="127"/>
      <c r="D143" s="127"/>
      <c r="E143" s="128"/>
      <c r="F143" s="74">
        <f>SUM(F6:F142)</f>
        <v>0</v>
      </c>
      <c r="G143" s="29"/>
      <c r="H143" s="126" t="s">
        <v>130</v>
      </c>
      <c r="I143" s="127"/>
      <c r="J143" s="127"/>
      <c r="K143" s="128"/>
      <c r="L143" s="74">
        <f>SUM(L6:L142)</f>
        <v>0</v>
      </c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  <c r="AZ143" s="29"/>
      <c r="BA143" s="29"/>
      <c r="BB143" s="29"/>
      <c r="BC143" s="29"/>
      <c r="BD143" s="29"/>
      <c r="BE143" s="29"/>
      <c r="BF143" s="29"/>
      <c r="BG143" s="29"/>
      <c r="BH143" s="29"/>
      <c r="BI143" s="29"/>
      <c r="BJ143" s="29"/>
      <c r="BK143" s="29"/>
      <c r="BL143" s="29"/>
      <c r="BM143" s="29"/>
      <c r="BN143" s="29"/>
      <c r="BO143" s="29"/>
      <c r="BP143" s="29"/>
      <c r="BQ143" s="29"/>
      <c r="BR143" s="29"/>
      <c r="BS143" s="29"/>
      <c r="BT143" s="29"/>
      <c r="BU143" s="29"/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</row>
    <row r="144" spans="1:86" s="36" customFormat="1" ht="20.149999999999999" customHeight="1" x14ac:dyDescent="0.3">
      <c r="A144" s="42"/>
      <c r="B144" s="27"/>
      <c r="C144" s="43"/>
      <c r="D144" s="26"/>
      <c r="E144" s="26"/>
      <c r="F144" s="45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  <c r="BM144" s="29"/>
      <c r="BN144" s="29"/>
      <c r="BO144" s="29"/>
      <c r="BP144" s="29"/>
      <c r="BQ144" s="29"/>
      <c r="BR144" s="29"/>
      <c r="BS144" s="29"/>
      <c r="BT144" s="29"/>
      <c r="BU144" s="29"/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</row>
    <row r="145" spans="1:86" s="36" customFormat="1" ht="20.149999999999999" customHeight="1" x14ac:dyDescent="0.3">
      <c r="A145" s="42"/>
      <c r="B145" s="27"/>
      <c r="C145" s="43"/>
      <c r="D145" s="26"/>
      <c r="E145" s="26"/>
      <c r="F145" s="45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  <c r="BN145" s="29"/>
      <c r="BO145" s="29"/>
      <c r="BP145" s="29"/>
      <c r="BQ145" s="29"/>
      <c r="BR145" s="29"/>
      <c r="BS145" s="29"/>
      <c r="BT145" s="29"/>
      <c r="BU145" s="29"/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</row>
    <row r="146" spans="1:86" x14ac:dyDescent="0.3">
      <c r="A146" s="132" t="s">
        <v>133</v>
      </c>
      <c r="B146" s="132"/>
      <c r="C146" s="132"/>
      <c r="D146" s="132"/>
      <c r="E146" s="132"/>
      <c r="F146" s="132"/>
      <c r="H146" s="115" t="s">
        <v>119</v>
      </c>
      <c r="I146" s="115"/>
      <c r="J146" s="115"/>
      <c r="K146" s="115"/>
    </row>
    <row r="147" spans="1:86" x14ac:dyDescent="0.3">
      <c r="E147" s="44"/>
      <c r="F147" s="44"/>
    </row>
    <row r="148" spans="1:86" x14ac:dyDescent="0.3">
      <c r="D148" s="131"/>
      <c r="E148" s="131"/>
      <c r="F148" s="44"/>
    </row>
    <row r="149" spans="1:86" x14ac:dyDescent="0.3">
      <c r="D149" s="46"/>
      <c r="AA149" s="29">
        <v>85797.489999999991</v>
      </c>
    </row>
    <row r="150" spans="1:86" x14ac:dyDescent="0.3">
      <c r="D150" s="46"/>
    </row>
    <row r="151" spans="1:86" x14ac:dyDescent="0.3">
      <c r="D151" s="46"/>
    </row>
    <row r="152" spans="1:86" x14ac:dyDescent="0.3">
      <c r="D152" s="46"/>
    </row>
    <row r="153" spans="1:86" hidden="1" x14ac:dyDescent="0.3"/>
  </sheetData>
  <sheetProtection algorithmName="SHA-512" hashValue="R+aB9IZ8cFq8nZzkwDH9FULJsOjL1ebdo/SzoR+ODaHostJa6IiEQoPIpjz0lFez312vKJUxS2FEflq0OGZNpw==" saltValue="cn5RHIDHuFztNvfk3srnzQ==" spinCount="100000" sheet="1" objects="1" scenarios="1"/>
  <mergeCells count="10">
    <mergeCell ref="D148:E148"/>
    <mergeCell ref="B5:C5"/>
    <mergeCell ref="A146:F146"/>
    <mergeCell ref="B4:F4"/>
    <mergeCell ref="B143:E143"/>
    <mergeCell ref="H4:L4"/>
    <mergeCell ref="H5:I5"/>
    <mergeCell ref="H143:K143"/>
    <mergeCell ref="H146:K146"/>
    <mergeCell ref="A2:L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4" fitToHeight="2" orientation="portrait" r:id="rId1"/>
  <rowBreaks count="1" manualBreakCount="1">
    <brk id="84" max="11" man="1"/>
  </rowBreaks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G26"/>
  <sheetViews>
    <sheetView topLeftCell="A15" zoomScaleNormal="100" zoomScaleSheetLayoutView="85" workbookViewId="0">
      <selection activeCell="E7" sqref="E7:E14"/>
    </sheetView>
  </sheetViews>
  <sheetFormatPr baseColWidth="10" defaultRowHeight="15.05" x14ac:dyDescent="0.3"/>
  <cols>
    <col min="1" max="1" width="33.5546875" customWidth="1"/>
    <col min="2" max="2" width="18.5546875" customWidth="1"/>
    <col min="3" max="5" width="19.88671875" customWidth="1"/>
    <col min="6" max="6" width="23.44140625" customWidth="1"/>
    <col min="7" max="7" width="25.88671875" customWidth="1"/>
  </cols>
  <sheetData>
    <row r="1" spans="1:7" ht="15.75" thickBot="1" x14ac:dyDescent="0.35"/>
    <row r="2" spans="1:7" ht="20.3" x14ac:dyDescent="0.4">
      <c r="A2" s="142" t="s">
        <v>131</v>
      </c>
      <c r="B2" s="143"/>
      <c r="C2" s="143"/>
      <c r="D2" s="143"/>
      <c r="E2" s="143"/>
      <c r="F2" s="143"/>
      <c r="G2" s="144"/>
    </row>
    <row r="3" spans="1:7" ht="20.95" thickBot="1" x14ac:dyDescent="0.45">
      <c r="A3" s="145" t="s">
        <v>132</v>
      </c>
      <c r="B3" s="146"/>
      <c r="C3" s="146"/>
      <c r="D3" s="146"/>
      <c r="E3" s="146"/>
      <c r="F3" s="146"/>
      <c r="G3" s="147"/>
    </row>
    <row r="4" spans="1:7" ht="17.05" x14ac:dyDescent="0.35">
      <c r="A4" s="11"/>
      <c r="B4" s="11"/>
      <c r="C4" s="11"/>
      <c r="D4" s="11"/>
      <c r="E4" s="11"/>
      <c r="F4" s="11"/>
      <c r="G4" s="11"/>
    </row>
    <row r="5" spans="1:7" ht="17.7" thickBot="1" x14ac:dyDescent="0.4">
      <c r="A5" s="11"/>
      <c r="B5" s="11"/>
      <c r="C5" s="11"/>
      <c r="D5" s="11"/>
      <c r="E5" s="11"/>
      <c r="F5" s="11"/>
      <c r="G5" s="11"/>
    </row>
    <row r="6" spans="1:7" ht="119.8" thickBot="1" x14ac:dyDescent="0.35">
      <c r="A6" s="12" t="s">
        <v>69</v>
      </c>
      <c r="B6" s="13" t="s">
        <v>103</v>
      </c>
      <c r="C6" s="14" t="s">
        <v>100</v>
      </c>
      <c r="D6" s="15" t="s">
        <v>5</v>
      </c>
      <c r="E6" s="16" t="s">
        <v>101</v>
      </c>
      <c r="F6" s="14" t="s">
        <v>102</v>
      </c>
      <c r="G6" s="17" t="s">
        <v>104</v>
      </c>
    </row>
    <row r="7" spans="1:7" ht="17.05" x14ac:dyDescent="0.3">
      <c r="A7" s="148" t="s">
        <v>111</v>
      </c>
      <c r="B7" s="150">
        <v>4400</v>
      </c>
      <c r="C7" s="151">
        <v>78.5</v>
      </c>
      <c r="D7" s="18" t="s">
        <v>11</v>
      </c>
      <c r="E7" s="100"/>
      <c r="F7" s="153">
        <f>SUM(E7:E10)</f>
        <v>0</v>
      </c>
      <c r="G7" s="155">
        <f>F7*B7</f>
        <v>0</v>
      </c>
    </row>
    <row r="8" spans="1:7" ht="34.049999999999997" x14ac:dyDescent="0.3">
      <c r="A8" s="149"/>
      <c r="B8" s="141"/>
      <c r="C8" s="152"/>
      <c r="D8" s="21" t="s">
        <v>12</v>
      </c>
      <c r="E8" s="101"/>
      <c r="F8" s="154"/>
      <c r="G8" s="156"/>
    </row>
    <row r="9" spans="1:7" ht="17.05" x14ac:dyDescent="0.3">
      <c r="A9" s="149"/>
      <c r="B9" s="141"/>
      <c r="C9" s="152"/>
      <c r="D9" s="21" t="s">
        <v>10</v>
      </c>
      <c r="E9" s="101"/>
      <c r="F9" s="154"/>
      <c r="G9" s="156"/>
    </row>
    <row r="10" spans="1:7" ht="17.05" x14ac:dyDescent="0.3">
      <c r="A10" s="149"/>
      <c r="B10" s="141"/>
      <c r="C10" s="152"/>
      <c r="D10" s="21" t="s">
        <v>6</v>
      </c>
      <c r="E10" s="101"/>
      <c r="F10" s="154"/>
      <c r="G10" s="156"/>
    </row>
    <row r="11" spans="1:7" ht="17.05" x14ac:dyDescent="0.3">
      <c r="A11" s="148" t="s">
        <v>112</v>
      </c>
      <c r="B11" s="141">
        <v>2200</v>
      </c>
      <c r="C11" s="152">
        <v>82.5</v>
      </c>
      <c r="D11" s="21" t="s">
        <v>11</v>
      </c>
      <c r="E11" s="101"/>
      <c r="F11" s="154">
        <f>SUM(E11:E14)</f>
        <v>0</v>
      </c>
      <c r="G11" s="156">
        <f>F11*B11</f>
        <v>0</v>
      </c>
    </row>
    <row r="12" spans="1:7" ht="34.049999999999997" x14ac:dyDescent="0.3">
      <c r="A12" s="149"/>
      <c r="B12" s="141"/>
      <c r="C12" s="152"/>
      <c r="D12" s="21" t="s">
        <v>12</v>
      </c>
      <c r="E12" s="101"/>
      <c r="F12" s="154"/>
      <c r="G12" s="156"/>
    </row>
    <row r="13" spans="1:7" ht="17.05" x14ac:dyDescent="0.3">
      <c r="A13" s="149"/>
      <c r="B13" s="141"/>
      <c r="C13" s="152"/>
      <c r="D13" s="21" t="s">
        <v>10</v>
      </c>
      <c r="E13" s="101"/>
      <c r="F13" s="154"/>
      <c r="G13" s="156"/>
    </row>
    <row r="14" spans="1:7" ht="17.7" thickBot="1" x14ac:dyDescent="0.35">
      <c r="A14" s="149"/>
      <c r="B14" s="141"/>
      <c r="C14" s="152"/>
      <c r="D14" s="21" t="s">
        <v>6</v>
      </c>
      <c r="E14" s="101"/>
      <c r="F14" s="154"/>
      <c r="G14" s="156"/>
    </row>
    <row r="15" spans="1:7" ht="119.15" x14ac:dyDescent="0.3">
      <c r="A15" s="20" t="s">
        <v>120</v>
      </c>
      <c r="B15" s="135" t="s">
        <v>105</v>
      </c>
      <c r="C15" s="135"/>
      <c r="D15" s="135"/>
      <c r="E15" s="135"/>
      <c r="F15" s="135"/>
      <c r="G15" s="19">
        <f>'MAT. COMPLEM EXPOSITOR'!E37</f>
        <v>31632.339999999997</v>
      </c>
    </row>
    <row r="16" spans="1:7" ht="102.15" x14ac:dyDescent="0.3">
      <c r="A16" s="20" t="s">
        <v>121</v>
      </c>
      <c r="B16" s="135"/>
      <c r="C16" s="135"/>
      <c r="D16" s="135"/>
      <c r="E16" s="135"/>
      <c r="F16" s="135"/>
      <c r="G16" s="22">
        <f>'MAT. COMPLEM EXPOSITOR'!I37</f>
        <v>17152.3</v>
      </c>
    </row>
    <row r="17" spans="1:7" ht="102.15" x14ac:dyDescent="0.3">
      <c r="A17" s="20" t="s">
        <v>122</v>
      </c>
      <c r="B17" s="135"/>
      <c r="C17" s="135"/>
      <c r="D17" s="135"/>
      <c r="E17" s="135"/>
      <c r="F17" s="135"/>
      <c r="G17" s="22">
        <f>'MAT. COMPLEMENTARIOS IFEMA'!F143</f>
        <v>0</v>
      </c>
    </row>
    <row r="18" spans="1:7" ht="85.75" thickBot="1" x14ac:dyDescent="0.35">
      <c r="A18" s="20" t="s">
        <v>123</v>
      </c>
      <c r="B18" s="136"/>
      <c r="C18" s="136"/>
      <c r="D18" s="136"/>
      <c r="E18" s="136"/>
      <c r="F18" s="136"/>
      <c r="G18" s="22">
        <f>'MAT. COMPLEMENTARIOS IFEMA'!L143</f>
        <v>0</v>
      </c>
    </row>
    <row r="19" spans="1:7" ht="17.7" thickBot="1" x14ac:dyDescent="0.4">
      <c r="A19" s="23"/>
      <c r="B19" s="138" t="s">
        <v>106</v>
      </c>
      <c r="C19" s="139"/>
      <c r="D19" s="139"/>
      <c r="E19" s="139"/>
      <c r="F19" s="140"/>
      <c r="G19" s="24">
        <f>SUM(G7:G18)</f>
        <v>48784.639999999999</v>
      </c>
    </row>
    <row r="20" spans="1:7" ht="17.05" x14ac:dyDescent="0.35">
      <c r="A20" s="11"/>
      <c r="B20" s="11"/>
      <c r="C20" s="11"/>
      <c r="D20" s="11"/>
      <c r="E20" s="11"/>
      <c r="F20" s="11"/>
      <c r="G20" s="11"/>
    </row>
    <row r="21" spans="1:7" ht="17.05" x14ac:dyDescent="0.35">
      <c r="A21" s="11"/>
      <c r="B21" s="11"/>
      <c r="C21" s="11"/>
      <c r="D21" s="11"/>
      <c r="E21" s="11"/>
      <c r="F21" s="11"/>
      <c r="G21" s="11"/>
    </row>
    <row r="22" spans="1:7" ht="17.7" x14ac:dyDescent="0.35">
      <c r="A22" s="11"/>
      <c r="B22" s="11"/>
      <c r="C22" s="134" t="s">
        <v>107</v>
      </c>
      <c r="D22" s="134"/>
      <c r="E22" s="134"/>
      <c r="F22" s="134"/>
      <c r="G22" s="134"/>
    </row>
    <row r="23" spans="1:7" ht="17.7" x14ac:dyDescent="0.35">
      <c r="A23" s="11"/>
      <c r="B23" s="11"/>
      <c r="C23" s="47"/>
      <c r="D23" s="48"/>
      <c r="E23" s="48"/>
      <c r="F23" s="48"/>
      <c r="G23" s="48"/>
    </row>
    <row r="24" spans="1:7" ht="17.7" x14ac:dyDescent="0.35">
      <c r="A24" s="11"/>
      <c r="B24" s="11"/>
      <c r="C24" s="133" t="s">
        <v>60</v>
      </c>
      <c r="D24" s="133"/>
      <c r="E24" s="133"/>
      <c r="F24" s="133"/>
      <c r="G24" s="133"/>
    </row>
    <row r="25" spans="1:7" x14ac:dyDescent="0.3">
      <c r="C25" s="25"/>
    </row>
    <row r="26" spans="1:7" x14ac:dyDescent="0.3">
      <c r="C26" s="137" t="s">
        <v>59</v>
      </c>
      <c r="D26" s="137"/>
      <c r="E26" s="137"/>
      <c r="F26" s="137"/>
      <c r="G26" s="137"/>
    </row>
  </sheetData>
  <sheetProtection algorithmName="SHA-512" hashValue="DDGp7GDuBoJUn3OBpLhwK1iHa385vLZ/tTbglTrS33QbYeu2nRXBbkWg1Z64CGkr/OvESpjFR2kJIhWEK6CqOg==" saltValue="cpVnDeWlVYQEJaE2drZ5kg==" spinCount="100000" sheet="1" objects="1" scenarios="1"/>
  <mergeCells count="17">
    <mergeCell ref="B11:B14"/>
    <mergeCell ref="A2:G2"/>
    <mergeCell ref="A3:G3"/>
    <mergeCell ref="A7:A10"/>
    <mergeCell ref="B7:B10"/>
    <mergeCell ref="C7:C10"/>
    <mergeCell ref="F7:F10"/>
    <mergeCell ref="G7:G10"/>
    <mergeCell ref="C11:C14"/>
    <mergeCell ref="A11:A14"/>
    <mergeCell ref="F11:F14"/>
    <mergeCell ref="G11:G14"/>
    <mergeCell ref="C24:G24"/>
    <mergeCell ref="C22:G22"/>
    <mergeCell ref="B15:F18"/>
    <mergeCell ref="C26:G26"/>
    <mergeCell ref="B19:F1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MAT. COMPLEM EXPOSITOR</vt:lpstr>
      <vt:lpstr>MAT. COMPLEMENTARIOS IFEMA</vt:lpstr>
      <vt:lpstr>TOTAL</vt:lpstr>
      <vt:lpstr>'MAT. COMPLEM EXPOSITOR'!Área_de_impresión</vt:lpstr>
      <vt:lpstr>'MAT. COMPLEMENTARIOS IFEMA'!Área_de_impresión</vt:lpstr>
      <vt:lpstr>TOTAL!Área_de_impresión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2025-05-05T13:39:34Z</cp:lastPrinted>
  <dcterms:created xsi:type="dcterms:W3CDTF">2016-09-12T10:40:36Z</dcterms:created>
  <dcterms:modified xsi:type="dcterms:W3CDTF">2025-05-05T13:47:18Z</dcterms:modified>
</cp:coreProperties>
</file>