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32 Servicio instalacion y Mto cableado Expo\3 Pliego y calendario\Adicional a publicar\"/>
    </mc:Choice>
  </mc:AlternateContent>
  <xr:revisionPtr revIDLastSave="0" documentId="13_ncr:1_{54D053F0-F4BC-4E8C-97B2-B3B921F68882}" xr6:coauthVersionLast="47" xr6:coauthVersionMax="47" xr10:uidLastSave="{00000000-0000-0000-0000-000000000000}"/>
  <bookViews>
    <workbookView xWindow="22932" yWindow="-2724" windowWidth="41496" windowHeight="16776" xr2:uid="{FFA65316-661F-48C4-94C8-0C934B4A5AEF}"/>
  </bookViews>
  <sheets>
    <sheet name="Ficha de oferta económica" sheetId="1" r:id="rId1"/>
    <sheet name="Importes Lista material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1" l="1"/>
  <c r="J32" i="1"/>
  <c r="J31" i="1"/>
  <c r="J25" i="1"/>
  <c r="J24" i="1"/>
  <c r="J23" i="1"/>
  <c r="J22" i="1"/>
  <c r="J16" i="1"/>
  <c r="J15" i="1"/>
  <c r="J14" i="1"/>
  <c r="J8" i="1"/>
  <c r="J7" i="1"/>
  <c r="J6" i="1"/>
  <c r="J17" i="1" l="1"/>
  <c r="J38" i="1" s="1"/>
  <c r="J9" i="1"/>
  <c r="J37" i="1" s="1"/>
  <c r="J26" i="1"/>
  <c r="J39" i="1" s="1"/>
  <c r="J34" i="1"/>
  <c r="J40" i="1" s="1"/>
  <c r="J42" i="1" l="1"/>
  <c r="J44" i="1" s="1"/>
</calcChain>
</file>

<file path=xl/sharedStrings.xml><?xml version="1.0" encoding="utf-8"?>
<sst xmlns="http://schemas.openxmlformats.org/spreadsheetml/2006/main" count="140" uniqueCount="84">
  <si>
    <t>FICHA DETALLE DE OFERTA ECONÓMICA</t>
  </si>
  <si>
    <t>INSTALACIONES CABLEADAS DIURNAS (lunes a domingo. Festivos incluidos)</t>
  </si>
  <si>
    <t>Descripción</t>
  </si>
  <si>
    <t>Unidades estimadas</t>
  </si>
  <si>
    <t>Precio unitario máximo de licitación  (euros)</t>
  </si>
  <si>
    <t>Precio unitario ofertado (euros)</t>
  </si>
  <si>
    <t>Total Importe Oferta (euros)</t>
  </si>
  <si>
    <t>Línea Telefónica</t>
  </si>
  <si>
    <t>Línea de Datos</t>
  </si>
  <si>
    <t>Línea de Datos para red Local</t>
  </si>
  <si>
    <t>TOTAL INSTALACIONES DIURNAS</t>
  </si>
  <si>
    <t>INSTALACIONES CABLEADAS NOCTURNAS (lunes a domingo. Festivos incluidos)</t>
  </si>
  <si>
    <t>TOTAL INSTALACIONES NOCTURNAS</t>
  </si>
  <si>
    <t>DISPOSITIVOS</t>
  </si>
  <si>
    <t>Marca ofertada</t>
  </si>
  <si>
    <t>Modelo Ofertado</t>
  </si>
  <si>
    <t>Teléfono Básico (entrega en propiedad) indicar marca y modelo</t>
  </si>
  <si>
    <t>Teléfono IP (en regimen de alquiler por evento) indicar marca y modelo</t>
  </si>
  <si>
    <t>Teléfono Multiconferencia (en regimen de alquiler por evento) indicar marca y modelo</t>
  </si>
  <si>
    <t>Switch (en regimen de alquiler por evento) indicar marca y modelo</t>
  </si>
  <si>
    <t>Unidades estimadas (horas)</t>
  </si>
  <si>
    <t>Precio Unitario MAXIMO</t>
  </si>
  <si>
    <t>Precio Ofertado Unitario</t>
  </si>
  <si>
    <t>Total Importe Oferta</t>
  </si>
  <si>
    <t xml:space="preserve">TOTAL OFERTA INSTALACIONES CABLEADAS DIURNAS </t>
  </si>
  <si>
    <t>TOTAL OFERTA INSTALACIONES CABLEADAS NOCTURNAS</t>
  </si>
  <si>
    <t>TOTAL OFERTA DISPOSITIVOS</t>
  </si>
  <si>
    <t>Todas las instalaciones incluyen instalación, mano de obra, pruebas y verificación, asi como el mantenimiento durante la duración del evento.</t>
  </si>
  <si>
    <t>Unidad ofertada</t>
  </si>
  <si>
    <t>Suministro y tendido de cable 4 pares, LSZH, cat 6 UTP</t>
  </si>
  <si>
    <t>Metro Lineal</t>
  </si>
  <si>
    <t>Suministro y tendido de cable 4 pares, LSZH, cat 6A UTP</t>
  </si>
  <si>
    <t>Suministro y tendido de cable 4 pares, LSZH, cat 6A FTP</t>
  </si>
  <si>
    <t>Suministro instalación y conexionado de módulo RJ45 Cat 6 Hembra</t>
  </si>
  <si>
    <t>Unidad</t>
  </si>
  <si>
    <t>Suministro instalación y conexionado de módulo RJ45 Cat 6 Macho</t>
  </si>
  <si>
    <t>Suministro instalación y conexionado de módulo RJ45 Cat 6A FTP Hembra</t>
  </si>
  <si>
    <t>Suministro instalación y conexionado de módulo RJ45 Cat 6A FTP Macho</t>
  </si>
  <si>
    <t>Suministro e instalación de caja de superficie para 1 conector RJ45 con ventanilla</t>
  </si>
  <si>
    <t>Suministro e instalación de caja de superficie para 2 conectores RJ45 con ventanilla</t>
  </si>
  <si>
    <t>Suministro en instalación de Panel de 19" e 1U 24 puertos Cat 6</t>
  </si>
  <si>
    <t>Suministro en instalación de Panel de 19" e 1U 24 puertos Cat 6A FTP</t>
  </si>
  <si>
    <t>Suministro e instalación de bandeja de 1U deslizante para adaptadores  LC/LC para fibra</t>
  </si>
  <si>
    <t>Suministro , instalación y fusión de Pig Tail LC OM4</t>
  </si>
  <si>
    <t>Suministro de latiguillos</t>
  </si>
  <si>
    <t>Latiguillo cat 6, sellado y certificado de 1 metro</t>
  </si>
  <si>
    <t>Latiguillo cat 6, sellado y certificado de 2 metros</t>
  </si>
  <si>
    <t>Latiguillo cat 6, sellado y certificado de 3 metros</t>
  </si>
  <si>
    <t>Latiguillo cat 6, sellado y certificado de 5 metros</t>
  </si>
  <si>
    <t>Latiguillo cat 6A, sellado y certificado de 1 metro</t>
  </si>
  <si>
    <t>Latiguillo cat 6A, sellado y certificado de 2 metros</t>
  </si>
  <si>
    <t>Latiguillo cat 6A, sellado y certificado de 3 metros</t>
  </si>
  <si>
    <t>Latiguillo cat 6A, sellado y certificado de 5 metros</t>
  </si>
  <si>
    <t>Latiguillo Duplex LC-LC OM4 de 1 Metro</t>
  </si>
  <si>
    <t>Latiguillo Duplex LC-LC OM4 de 2 Metros</t>
  </si>
  <si>
    <t>Latiguillo Duplex LC-LC OM4 de 4 Metros</t>
  </si>
  <si>
    <t>Suministro de latiguillo Duplex LC-LC monomodo OS2 9/125 2m LSZH</t>
  </si>
  <si>
    <t>Suministro de latiguillo Duplex LC-LC monomodo OS2 9/125 4m LSZH</t>
  </si>
  <si>
    <t>TOTAL IMPORTE FIJO OFERTADO</t>
  </si>
  <si>
    <t>IMPORTE VARIABLE NO LICITABLE</t>
  </si>
  <si>
    <t>TOTAL OFERTA ECONOMICA (*)</t>
  </si>
  <si>
    <t xml:space="preserve"> (*) Debe de coincider con la cifra indicada en el Anexo IX_Modelo de oferta Económica</t>
  </si>
  <si>
    <t>FICHA DE MATERIALES Y PRECIOS OFERTADOS</t>
  </si>
  <si>
    <t>COSTE HORA/TÉCNICO EN HORARIO DIURNO LABORABLE (08:00 A 22:00)</t>
  </si>
  <si>
    <t>COSTE HORA/TÉCNICO EN HORARIO DIURNO FESTIVO (08:00 A 22:00) (sabados, domingos y festivos nacionales y autonómicos de la Comunidad de Madrid)</t>
  </si>
  <si>
    <t>COSTE HORA/TÉCNICO MTO EN HORARIO NOCTURNO (22:00 A 08:00_lunes a viernes)</t>
  </si>
  <si>
    <t>TÉCNICO REFUERZO EVENTOS</t>
  </si>
  <si>
    <t>TOTAL TÉCNICO REFUERZO EVENTOS</t>
  </si>
  <si>
    <t>TOTAL TECNICOS TÉCNICO REFUERZO EVENTOS</t>
  </si>
  <si>
    <t>Instalaciones Cobre (incluida mano de obra)</t>
  </si>
  <si>
    <t>Precio Maximo Ofertado</t>
  </si>
  <si>
    <t>Suministro e instalación Canaleta de suelo de 20x30</t>
  </si>
  <si>
    <t>Suministro e instalación Tubo coarrugado 20mm</t>
  </si>
  <si>
    <t>Suministro e instalación Tubo coarrugado 40mm</t>
  </si>
  <si>
    <t>Suministro e instalación Canaleta medio punto suelo</t>
  </si>
  <si>
    <t>Suministro e instalación Puente Salvacables negro-amarillo 900x600x70</t>
  </si>
  <si>
    <t>Suministro e instalación Tubo rigido 20mm PVC</t>
  </si>
  <si>
    <t>Suministro e instalación Tubo rigido 40mm PVC</t>
  </si>
  <si>
    <t>Instalaciones Fibra óptica (incluida mano de obra)</t>
  </si>
  <si>
    <t>Suministro y tendido de cable de 8 fibras ópticas OM4</t>
  </si>
  <si>
    <t>Suministro y tendido de cable de 12 fibras ópticas OM4</t>
  </si>
  <si>
    <t>Latiguillo Duplex LC-LC OM4 de 8 Metros</t>
  </si>
  <si>
    <t>Hora técnico adicional 
(actividades no contempladas dentro del suministro e instalación de los materiales de este listado)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</si>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</sst>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_-* #,##0.00\ [$€-C0A]_-;\-* #,##0.00\ [$€-C0A]_-;_-* &quot;-&quot;??\ [$€-C0A]_-;_-@_-"/>
    <numFmt numFmtId="165" formatCode="_-* #,##0.00\ _€_-;\-* #,##0.00\ _€_-;_-* &quot;-&quot;??\ _€_-;_-@_-"/>
    <numFmt numFmtId="166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22"/>
      <name val="Barlow"/>
    </font>
    <font>
      <sz val="11"/>
      <color theme="1"/>
      <name val="Barlow"/>
    </font>
    <font>
      <b/>
      <sz val="18"/>
      <color theme="1"/>
      <name val="Barlow"/>
    </font>
    <font>
      <b/>
      <sz val="12"/>
      <name val="Barlow"/>
    </font>
    <font>
      <b/>
      <sz val="12"/>
      <color theme="1"/>
      <name val="Barlow"/>
    </font>
    <font>
      <sz val="16"/>
      <color rgb="FF000000"/>
      <name val="Barlow"/>
    </font>
    <font>
      <b/>
      <sz val="14"/>
      <color theme="1"/>
      <name val="Barlow"/>
    </font>
    <font>
      <b/>
      <sz val="14"/>
      <name val="Barlow"/>
    </font>
    <font>
      <sz val="16"/>
      <color theme="1"/>
      <name val="Barlow"/>
    </font>
    <font>
      <sz val="12"/>
      <name val="Barlow"/>
    </font>
    <font>
      <b/>
      <sz val="16"/>
      <name val="Barlow"/>
    </font>
    <font>
      <sz val="11"/>
      <color rgb="FF04183B"/>
      <name val="Barlow"/>
    </font>
    <font>
      <b/>
      <sz val="16"/>
      <color rgb="FF04183B"/>
      <name val="Barlow"/>
    </font>
    <font>
      <sz val="9"/>
      <color rgb="FF04183B"/>
      <name val="Barlow"/>
    </font>
    <font>
      <b/>
      <sz val="16"/>
      <color theme="1"/>
      <name val="Barlow"/>
    </font>
    <font>
      <sz val="14"/>
      <color rgb="FF000000"/>
      <name val="Barlow"/>
    </font>
    <font>
      <sz val="16"/>
      <color theme="1"/>
      <name val="Calibri"/>
      <family val="2"/>
      <scheme val="minor"/>
    </font>
    <font>
      <sz val="14"/>
      <name val="Barlow"/>
    </font>
    <font>
      <sz val="11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5" fontId="5" fillId="0" borderId="0" xfId="0" applyNumberFormat="1" applyFont="1"/>
    <xf numFmtId="165" fontId="2" fillId="0" borderId="0" xfId="0" applyNumberFormat="1" applyFont="1"/>
    <xf numFmtId="166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166" fontId="11" fillId="0" borderId="8" xfId="0" applyNumberFormat="1" applyFont="1" applyBorder="1" applyAlignment="1">
      <alignment horizontal="center"/>
    </xf>
    <xf numFmtId="166" fontId="2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4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164" fontId="16" fillId="3" borderId="1" xfId="0" applyNumberFormat="1" applyFont="1" applyFill="1" applyBorder="1" applyAlignment="1" applyProtection="1">
      <alignment horizontal="right" vertical="center"/>
      <protection locked="0"/>
    </xf>
    <xf numFmtId="164" fontId="16" fillId="0" borderId="1" xfId="0" applyNumberFormat="1" applyFont="1" applyBorder="1" applyAlignment="1">
      <alignment horizontal="right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3" borderId="1" xfId="0" applyFont="1" applyFill="1" applyBorder="1" applyAlignment="1" applyProtection="1">
      <alignment vertical="center"/>
      <protection locked="0"/>
    </xf>
    <xf numFmtId="0" fontId="1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64" fontId="15" fillId="2" borderId="1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right" vertical="center"/>
    </xf>
    <xf numFmtId="3" fontId="18" fillId="0" borderId="1" xfId="0" applyNumberFormat="1" applyFont="1" applyBorder="1" applyAlignment="1">
      <alignment horizontal="center" vertical="center"/>
    </xf>
    <xf numFmtId="6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Border="1"/>
    <xf numFmtId="166" fontId="12" fillId="0" borderId="1" xfId="0" applyNumberFormat="1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right" vertical="center" wrapText="1"/>
    </xf>
    <xf numFmtId="0" fontId="15" fillId="2" borderId="3" xfId="0" applyFont="1" applyFill="1" applyBorder="1" applyAlignment="1">
      <alignment horizontal="right" vertical="center" wrapText="1"/>
    </xf>
    <xf numFmtId="0" fontId="15" fillId="2" borderId="4" xfId="0" applyFont="1" applyFill="1" applyBorder="1" applyAlignment="1">
      <alignment horizontal="right" vertical="center" wrapText="1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right" vertical="center" wrapText="1"/>
    </xf>
    <xf numFmtId="0" fontId="11" fillId="5" borderId="6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1" fillId="4" borderId="6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DA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9D99D-76B8-424B-A2E4-D813FE012398}">
  <sheetPr>
    <tabColor rgb="FFFFFF00"/>
  </sheetPr>
  <dimension ref="B1:L49"/>
  <sheetViews>
    <sheetView showGridLines="0" tabSelected="1" topLeftCell="A15" zoomScale="70" zoomScaleNormal="70" workbookViewId="0">
      <selection activeCell="L36" sqref="L36"/>
    </sheetView>
  </sheetViews>
  <sheetFormatPr baseColWidth="10" defaultRowHeight="16" x14ac:dyDescent="0.4"/>
  <cols>
    <col min="2" max="4" width="36.7265625" style="1" customWidth="1"/>
    <col min="5" max="6" width="19.6328125" style="1" customWidth="1"/>
    <col min="7" max="9" width="18.7265625" style="1" customWidth="1"/>
    <col min="10" max="10" width="26" style="1" customWidth="1"/>
    <col min="11" max="11" width="10.90625" style="1"/>
    <col min="12" max="12" width="11.81640625" style="1" bestFit="1" customWidth="1"/>
  </cols>
  <sheetData>
    <row r="1" spans="2:12" ht="33" x14ac:dyDescent="0.4">
      <c r="B1" s="41" t="s">
        <v>0</v>
      </c>
      <c r="C1" s="41"/>
      <c r="D1" s="41"/>
      <c r="E1" s="41"/>
      <c r="F1" s="41"/>
      <c r="G1" s="41"/>
      <c r="H1" s="41"/>
      <c r="I1" s="41"/>
      <c r="J1" s="41"/>
    </row>
    <row r="4" spans="2:12" s="3" customFormat="1" ht="39" customHeight="1" x14ac:dyDescent="0.35">
      <c r="B4" s="42" t="s">
        <v>1</v>
      </c>
      <c r="C4" s="42"/>
      <c r="D4" s="42"/>
      <c r="E4" s="42"/>
      <c r="F4" s="42"/>
      <c r="G4" s="42"/>
      <c r="H4" s="42"/>
      <c r="I4" s="42"/>
      <c r="J4" s="42"/>
      <c r="K4" s="2"/>
      <c r="L4" s="2"/>
    </row>
    <row r="5" spans="2:12" ht="65.5" customHeight="1" x14ac:dyDescent="0.4">
      <c r="B5" s="43" t="s">
        <v>2</v>
      </c>
      <c r="C5" s="43"/>
      <c r="D5" s="43"/>
      <c r="E5" s="43"/>
      <c r="F5" s="43"/>
      <c r="G5" s="26" t="s">
        <v>3</v>
      </c>
      <c r="H5" s="26" t="s">
        <v>4</v>
      </c>
      <c r="I5" s="26" t="s">
        <v>5</v>
      </c>
      <c r="J5" s="26" t="s">
        <v>6</v>
      </c>
    </row>
    <row r="6" spans="2:12" ht="23" customHeight="1" x14ac:dyDescent="0.4">
      <c r="B6" s="38" t="s">
        <v>7</v>
      </c>
      <c r="C6" s="39"/>
      <c r="D6" s="39"/>
      <c r="E6" s="39"/>
      <c r="F6" s="40"/>
      <c r="G6" s="31">
        <v>47</v>
      </c>
      <c r="H6" s="32">
        <v>55</v>
      </c>
      <c r="I6" s="21"/>
      <c r="J6" s="22">
        <f>I6*G6</f>
        <v>0</v>
      </c>
    </row>
    <row r="7" spans="2:12" ht="23" customHeight="1" x14ac:dyDescent="0.4">
      <c r="B7" s="38" t="s">
        <v>8</v>
      </c>
      <c r="C7" s="39"/>
      <c r="D7" s="39"/>
      <c r="E7" s="39"/>
      <c r="F7" s="40"/>
      <c r="G7" s="31">
        <v>2200</v>
      </c>
      <c r="H7" s="32">
        <v>68</v>
      </c>
      <c r="I7" s="21"/>
      <c r="J7" s="22">
        <f>I7*G7</f>
        <v>0</v>
      </c>
    </row>
    <row r="8" spans="2:12" ht="23" customHeight="1" x14ac:dyDescent="0.4">
      <c r="B8" s="38" t="s">
        <v>9</v>
      </c>
      <c r="C8" s="39"/>
      <c r="D8" s="39"/>
      <c r="E8" s="39"/>
      <c r="F8" s="40"/>
      <c r="G8" s="33">
        <v>1850</v>
      </c>
      <c r="H8" s="32">
        <v>75</v>
      </c>
      <c r="I8" s="21"/>
      <c r="J8" s="22">
        <f>I8*G8</f>
        <v>0</v>
      </c>
    </row>
    <row r="9" spans="2:12" s="30" customFormat="1" ht="25.5" customHeight="1" x14ac:dyDescent="0.35">
      <c r="B9" s="28"/>
      <c r="C9" s="28"/>
      <c r="D9" s="28"/>
      <c r="E9" s="28"/>
      <c r="F9" s="44" t="s">
        <v>10</v>
      </c>
      <c r="G9" s="45"/>
      <c r="H9" s="45"/>
      <c r="I9" s="46"/>
      <c r="J9" s="29">
        <f>SUM(J6:J8)</f>
        <v>0</v>
      </c>
      <c r="K9" s="28"/>
      <c r="L9" s="28"/>
    </row>
    <row r="11" spans="2:12" ht="21" x14ac:dyDescent="0.4">
      <c r="E11" s="5"/>
      <c r="F11" s="5"/>
      <c r="G11" s="5"/>
      <c r="H11" s="5"/>
      <c r="I11" s="5"/>
      <c r="J11" s="6"/>
    </row>
    <row r="12" spans="2:12" s="3" customFormat="1" ht="39" customHeight="1" x14ac:dyDescent="0.35">
      <c r="B12" s="42" t="s">
        <v>11</v>
      </c>
      <c r="C12" s="42"/>
      <c r="D12" s="42"/>
      <c r="E12" s="42"/>
      <c r="F12" s="42"/>
      <c r="G12" s="42"/>
      <c r="H12" s="42"/>
      <c r="I12" s="42"/>
      <c r="J12" s="42"/>
      <c r="K12" s="2"/>
      <c r="L12" s="2"/>
    </row>
    <row r="13" spans="2:12" ht="65.5" customHeight="1" x14ac:dyDescent="0.4">
      <c r="B13" s="43" t="s">
        <v>2</v>
      </c>
      <c r="C13" s="43"/>
      <c r="D13" s="43"/>
      <c r="E13" s="43"/>
      <c r="F13" s="43"/>
      <c r="G13" s="26" t="s">
        <v>3</v>
      </c>
      <c r="H13" s="26" t="s">
        <v>4</v>
      </c>
      <c r="I13" s="26" t="s">
        <v>5</v>
      </c>
      <c r="J13" s="26" t="s">
        <v>6</v>
      </c>
    </row>
    <row r="14" spans="2:12" ht="23" customHeight="1" x14ac:dyDescent="0.4">
      <c r="B14" s="38" t="s">
        <v>7</v>
      </c>
      <c r="C14" s="39"/>
      <c r="D14" s="39"/>
      <c r="E14" s="39"/>
      <c r="F14" s="40"/>
      <c r="G14" s="31">
        <v>10</v>
      </c>
      <c r="H14" s="32">
        <v>64.36</v>
      </c>
      <c r="I14" s="21"/>
      <c r="J14" s="22">
        <f>I14*G14</f>
        <v>0</v>
      </c>
    </row>
    <row r="15" spans="2:12" ht="23" customHeight="1" x14ac:dyDescent="0.4">
      <c r="B15" s="38" t="s">
        <v>8</v>
      </c>
      <c r="C15" s="39"/>
      <c r="D15" s="39"/>
      <c r="E15" s="39"/>
      <c r="F15" s="40"/>
      <c r="G15" s="31">
        <v>100</v>
      </c>
      <c r="H15" s="32">
        <v>74.8</v>
      </c>
      <c r="I15" s="21"/>
      <c r="J15" s="22">
        <f>I15*G15</f>
        <v>0</v>
      </c>
    </row>
    <row r="16" spans="2:12" ht="23" customHeight="1" x14ac:dyDescent="0.4">
      <c r="B16" s="38" t="s">
        <v>9</v>
      </c>
      <c r="C16" s="39"/>
      <c r="D16" s="39"/>
      <c r="E16" s="39"/>
      <c r="F16" s="40"/>
      <c r="G16" s="33">
        <v>100</v>
      </c>
      <c r="H16" s="32">
        <v>82.5</v>
      </c>
      <c r="I16" s="21"/>
      <c r="J16" s="22">
        <f>I16*G16</f>
        <v>0</v>
      </c>
    </row>
    <row r="17" spans="2:12" s="30" customFormat="1" ht="25.5" customHeight="1" x14ac:dyDescent="0.35">
      <c r="B17" s="28"/>
      <c r="C17" s="28"/>
      <c r="D17" s="28"/>
      <c r="E17" s="28"/>
      <c r="F17" s="44" t="s">
        <v>12</v>
      </c>
      <c r="G17" s="45"/>
      <c r="H17" s="45"/>
      <c r="I17" s="46"/>
      <c r="J17" s="29">
        <f>SUM(J14:J16)</f>
        <v>0</v>
      </c>
      <c r="K17" s="28"/>
      <c r="L17" s="28"/>
    </row>
    <row r="18" spans="2:12" ht="14.5" customHeight="1" x14ac:dyDescent="0.5">
      <c r="F18" s="7"/>
      <c r="G18" s="7"/>
      <c r="H18" s="7"/>
      <c r="I18" s="7"/>
      <c r="J18" s="8"/>
    </row>
    <row r="19" spans="2:12" ht="14.5" customHeight="1" x14ac:dyDescent="0.5">
      <c r="F19" s="7"/>
      <c r="G19" s="7"/>
      <c r="H19" s="7"/>
      <c r="I19" s="7"/>
      <c r="J19" s="8"/>
    </row>
    <row r="20" spans="2:12" s="3" customFormat="1" ht="39" customHeight="1" x14ac:dyDescent="0.35">
      <c r="B20" s="42" t="s">
        <v>13</v>
      </c>
      <c r="C20" s="42"/>
      <c r="D20" s="42"/>
      <c r="E20" s="42"/>
      <c r="F20" s="42"/>
      <c r="G20" s="42"/>
      <c r="H20" s="42"/>
      <c r="I20" s="42"/>
      <c r="J20" s="42"/>
      <c r="K20" s="2"/>
      <c r="L20" s="2"/>
    </row>
    <row r="21" spans="2:12" ht="65.5" customHeight="1" x14ac:dyDescent="0.4">
      <c r="B21" s="50" t="s">
        <v>2</v>
      </c>
      <c r="C21" s="51"/>
      <c r="D21" s="52"/>
      <c r="E21" s="26" t="s">
        <v>14</v>
      </c>
      <c r="F21" s="26" t="s">
        <v>15</v>
      </c>
      <c r="G21" s="26" t="s">
        <v>3</v>
      </c>
      <c r="H21" s="26" t="s">
        <v>4</v>
      </c>
      <c r="I21" s="26" t="s">
        <v>5</v>
      </c>
      <c r="J21" s="26" t="s">
        <v>6</v>
      </c>
    </row>
    <row r="22" spans="2:12" ht="23" customHeight="1" x14ac:dyDescent="0.4">
      <c r="B22" s="23" t="s">
        <v>16</v>
      </c>
      <c r="C22" s="24"/>
      <c r="D22" s="24"/>
      <c r="E22" s="25"/>
      <c r="F22" s="25"/>
      <c r="G22" s="31">
        <v>10</v>
      </c>
      <c r="H22" s="32">
        <v>37.369999999999997</v>
      </c>
      <c r="I22" s="21"/>
      <c r="J22" s="22">
        <f>I22*G22</f>
        <v>0</v>
      </c>
    </row>
    <row r="23" spans="2:12" ht="23" customHeight="1" x14ac:dyDescent="0.4">
      <c r="B23" s="23" t="s">
        <v>17</v>
      </c>
      <c r="C23" s="24"/>
      <c r="D23" s="24"/>
      <c r="E23" s="25"/>
      <c r="F23" s="25"/>
      <c r="G23" s="31">
        <v>10</v>
      </c>
      <c r="H23" s="32">
        <v>77.819999999999993</v>
      </c>
      <c r="I23" s="21"/>
      <c r="J23" s="22">
        <f>I23*G23</f>
        <v>0</v>
      </c>
    </row>
    <row r="24" spans="2:12" ht="23" customHeight="1" x14ac:dyDescent="0.4">
      <c r="B24" s="23" t="s">
        <v>18</v>
      </c>
      <c r="C24" s="24"/>
      <c r="D24" s="24"/>
      <c r="E24" s="25"/>
      <c r="F24" s="25"/>
      <c r="G24" s="31">
        <v>45</v>
      </c>
      <c r="H24" s="32">
        <v>80</v>
      </c>
      <c r="I24" s="21"/>
      <c r="J24" s="22">
        <f>I24*G24</f>
        <v>0</v>
      </c>
    </row>
    <row r="25" spans="2:12" ht="23" customHeight="1" x14ac:dyDescent="0.4">
      <c r="B25" s="23" t="s">
        <v>19</v>
      </c>
      <c r="C25" s="24"/>
      <c r="D25" s="24"/>
      <c r="E25" s="25"/>
      <c r="F25" s="25"/>
      <c r="G25" s="33">
        <v>290</v>
      </c>
      <c r="H25" s="32">
        <v>81.150000000000006</v>
      </c>
      <c r="I25" s="21"/>
      <c r="J25" s="22">
        <f>I25*G25</f>
        <v>0</v>
      </c>
    </row>
    <row r="26" spans="2:12" s="30" customFormat="1" ht="25.5" customHeight="1" x14ac:dyDescent="0.35">
      <c r="B26" s="28"/>
      <c r="C26" s="28"/>
      <c r="D26" s="28"/>
      <c r="E26" s="28"/>
      <c r="F26" s="44" t="s">
        <v>12</v>
      </c>
      <c r="G26" s="45"/>
      <c r="H26" s="45"/>
      <c r="I26" s="46"/>
      <c r="J26" s="29">
        <f>SUM(J22:J25)</f>
        <v>0</v>
      </c>
      <c r="K26" s="28"/>
      <c r="L26" s="28"/>
    </row>
    <row r="27" spans="2:12" x14ac:dyDescent="0.4">
      <c r="J27" s="9"/>
    </row>
    <row r="28" spans="2:12" x14ac:dyDescent="0.4">
      <c r="J28" s="9"/>
    </row>
    <row r="29" spans="2:12" ht="27" x14ac:dyDescent="0.4">
      <c r="B29" s="42" t="s">
        <v>66</v>
      </c>
      <c r="C29" s="42"/>
      <c r="D29" s="42"/>
      <c r="E29" s="42"/>
      <c r="F29" s="42"/>
      <c r="G29" s="42"/>
      <c r="H29" s="42"/>
      <c r="I29" s="42"/>
      <c r="J29" s="42"/>
    </row>
    <row r="30" spans="2:12" ht="73.5" x14ac:dyDescent="0.4">
      <c r="B30" s="43" t="s">
        <v>2</v>
      </c>
      <c r="C30" s="43"/>
      <c r="D30" s="43"/>
      <c r="E30" s="43"/>
      <c r="F30" s="43"/>
      <c r="G30" s="26" t="s">
        <v>20</v>
      </c>
      <c r="H30" s="26" t="s">
        <v>21</v>
      </c>
      <c r="I30" s="26" t="s">
        <v>22</v>
      </c>
      <c r="J30" s="26" t="s">
        <v>23</v>
      </c>
    </row>
    <row r="31" spans="2:12" ht="23" customHeight="1" x14ac:dyDescent="0.4">
      <c r="B31" s="47" t="s">
        <v>63</v>
      </c>
      <c r="C31" s="48"/>
      <c r="D31" s="48"/>
      <c r="E31" s="48"/>
      <c r="F31" s="49"/>
      <c r="G31" s="31">
        <v>200</v>
      </c>
      <c r="H31" s="32">
        <v>49</v>
      </c>
      <c r="I31" s="21"/>
      <c r="J31" s="22">
        <f>I31*G31</f>
        <v>0</v>
      </c>
    </row>
    <row r="32" spans="2:12" ht="23" customHeight="1" x14ac:dyDescent="0.4">
      <c r="B32" s="47" t="s">
        <v>65</v>
      </c>
      <c r="C32" s="48"/>
      <c r="D32" s="48"/>
      <c r="E32" s="48"/>
      <c r="F32" s="49"/>
      <c r="G32" s="31">
        <v>83</v>
      </c>
      <c r="H32" s="32">
        <v>60</v>
      </c>
      <c r="I32" s="21"/>
      <c r="J32" s="22">
        <f>I32*G32</f>
        <v>0</v>
      </c>
    </row>
    <row r="33" spans="2:12" ht="44" customHeight="1" x14ac:dyDescent="0.4">
      <c r="B33" s="59" t="s">
        <v>64</v>
      </c>
      <c r="C33" s="60"/>
      <c r="D33" s="60"/>
      <c r="E33" s="60"/>
      <c r="F33" s="61"/>
      <c r="G33" s="31">
        <v>150</v>
      </c>
      <c r="H33" s="32">
        <v>65</v>
      </c>
      <c r="I33" s="21"/>
      <c r="J33" s="22">
        <f>I33*G33</f>
        <v>0</v>
      </c>
    </row>
    <row r="34" spans="2:12" s="30" customFormat="1" ht="25.5" customHeight="1" x14ac:dyDescent="0.35">
      <c r="B34" s="27"/>
      <c r="C34" s="28"/>
      <c r="D34" s="28"/>
      <c r="E34" s="28"/>
      <c r="F34" s="44" t="s">
        <v>68</v>
      </c>
      <c r="G34" s="45"/>
      <c r="H34" s="45"/>
      <c r="I34" s="46"/>
      <c r="J34" s="29">
        <f>SUM(J31:J33)</f>
        <v>0</v>
      </c>
      <c r="K34" s="28"/>
      <c r="L34" s="28"/>
    </row>
    <row r="35" spans="2:12" x14ac:dyDescent="0.4">
      <c r="J35" s="9"/>
    </row>
    <row r="37" spans="2:12" ht="28" customHeight="1" x14ac:dyDescent="0.4">
      <c r="F37" s="56" t="s">
        <v>24</v>
      </c>
      <c r="G37" s="56"/>
      <c r="H37" s="56"/>
      <c r="I37" s="56"/>
      <c r="J37" s="10">
        <f>J9</f>
        <v>0</v>
      </c>
    </row>
    <row r="38" spans="2:12" ht="28" customHeight="1" x14ac:dyDescent="0.4">
      <c r="F38" s="56" t="s">
        <v>25</v>
      </c>
      <c r="G38" s="56"/>
      <c r="H38" s="56"/>
      <c r="I38" s="56"/>
      <c r="J38" s="10">
        <f>J17</f>
        <v>0</v>
      </c>
    </row>
    <row r="39" spans="2:12" ht="28" customHeight="1" x14ac:dyDescent="0.4">
      <c r="F39" s="56" t="s">
        <v>26</v>
      </c>
      <c r="G39" s="56"/>
      <c r="H39" s="56"/>
      <c r="I39" s="56"/>
      <c r="J39" s="10">
        <f>J26</f>
        <v>0</v>
      </c>
    </row>
    <row r="40" spans="2:12" ht="28" customHeight="1" x14ac:dyDescent="0.4">
      <c r="F40" s="56" t="s">
        <v>67</v>
      </c>
      <c r="G40" s="56"/>
      <c r="H40" s="56"/>
      <c r="I40" s="56"/>
      <c r="J40" s="10">
        <f>J34</f>
        <v>0</v>
      </c>
    </row>
    <row r="41" spans="2:12" ht="40.5" customHeight="1" thickBot="1" x14ac:dyDescent="0.45">
      <c r="J41" s="9"/>
    </row>
    <row r="42" spans="2:12" ht="25" thickBot="1" x14ac:dyDescent="0.7">
      <c r="F42" s="11"/>
      <c r="G42" s="57" t="s">
        <v>58</v>
      </c>
      <c r="H42" s="58"/>
      <c r="I42" s="58"/>
      <c r="J42" s="12">
        <f>+J37+J38+J39+J40</f>
        <v>0</v>
      </c>
    </row>
    <row r="43" spans="2:12" ht="25" thickBot="1" x14ac:dyDescent="0.7">
      <c r="F43" s="11"/>
      <c r="G43" s="57" t="s">
        <v>59</v>
      </c>
      <c r="H43" s="58"/>
      <c r="I43" s="58"/>
      <c r="J43" s="12">
        <v>25000</v>
      </c>
    </row>
    <row r="44" spans="2:12" ht="25" thickBot="1" x14ac:dyDescent="0.7">
      <c r="F44" s="11"/>
      <c r="G44" s="62" t="s">
        <v>60</v>
      </c>
      <c r="H44" s="63"/>
      <c r="I44" s="63"/>
      <c r="J44" s="12">
        <f>+J42+J43</f>
        <v>25000</v>
      </c>
    </row>
    <row r="45" spans="2:12" ht="18.5" x14ac:dyDescent="0.5">
      <c r="F45" s="11"/>
      <c r="G45" s="11"/>
      <c r="H45" s="11"/>
      <c r="I45" s="11"/>
      <c r="J45" s="11"/>
    </row>
    <row r="46" spans="2:12" ht="18.5" x14ac:dyDescent="0.5">
      <c r="F46" s="11"/>
      <c r="L46" s="13"/>
    </row>
    <row r="47" spans="2:12" ht="48" customHeight="1" x14ac:dyDescent="0.65">
      <c r="G47" s="53" t="s">
        <v>61</v>
      </c>
      <c r="H47" s="54"/>
      <c r="I47" s="54"/>
      <c r="J47" s="55"/>
    </row>
    <row r="49" spans="2:2" ht="21" x14ac:dyDescent="0.55000000000000004">
      <c r="B49" s="20" t="s">
        <v>27</v>
      </c>
    </row>
  </sheetData>
  <sheetProtection algorithmName="SHA-512" hashValue="bzm/zI79/GefBmVXk8m+GFQXXdA3AZj/Aprn5ShsPE1O1+SL4L3IMlBdh10zNr/0sCdAIJhSYIUHZCMbAtKY0A==" saltValue="IiwpggHK6DqbRXQt0ThvtA==" spinCount="100000" sheet="1" objects="1" scenarios="1"/>
  <mergeCells count="30">
    <mergeCell ref="G47:J47"/>
    <mergeCell ref="F40:I40"/>
    <mergeCell ref="G42:I42"/>
    <mergeCell ref="B33:F33"/>
    <mergeCell ref="F34:I34"/>
    <mergeCell ref="F37:I37"/>
    <mergeCell ref="F38:I38"/>
    <mergeCell ref="F39:I39"/>
    <mergeCell ref="G43:I43"/>
    <mergeCell ref="G44:I44"/>
    <mergeCell ref="B32:F32"/>
    <mergeCell ref="F17:I17"/>
    <mergeCell ref="B20:J20"/>
    <mergeCell ref="B21:D21"/>
    <mergeCell ref="F26:I26"/>
    <mergeCell ref="B29:J29"/>
    <mergeCell ref="B30:F30"/>
    <mergeCell ref="B31:F31"/>
    <mergeCell ref="B16:F16"/>
    <mergeCell ref="B1:J1"/>
    <mergeCell ref="B4:J4"/>
    <mergeCell ref="B5:F5"/>
    <mergeCell ref="B6:F6"/>
    <mergeCell ref="B7:F7"/>
    <mergeCell ref="B8:F8"/>
    <mergeCell ref="F9:I9"/>
    <mergeCell ref="B12:J12"/>
    <mergeCell ref="B13:F13"/>
    <mergeCell ref="B14:F14"/>
    <mergeCell ref="B15:F1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B9C2-D4A3-4EBC-9DE5-D9352EBE8604}">
  <sheetPr>
    <tabColor theme="8" tint="-0.249977111117893"/>
  </sheetPr>
  <dimension ref="A2:E46"/>
  <sheetViews>
    <sheetView showGridLines="0" zoomScale="85" zoomScaleNormal="85" workbookViewId="0">
      <selection activeCell="H16" sqref="H16"/>
    </sheetView>
  </sheetViews>
  <sheetFormatPr baseColWidth="10" defaultRowHeight="16" x14ac:dyDescent="0.4"/>
  <cols>
    <col min="1" max="1" width="8.81640625" style="15" customWidth="1"/>
    <col min="2" max="2" width="78.81640625" style="15" customWidth="1"/>
    <col min="3" max="4" width="16.81640625" style="18" customWidth="1"/>
    <col min="5" max="5" width="16.81640625" style="14" customWidth="1"/>
  </cols>
  <sheetData>
    <row r="2" spans="1:5" s="3" customFormat="1" ht="30" customHeight="1" x14ac:dyDescent="0.35">
      <c r="A2" s="14"/>
      <c r="B2" s="64" t="s">
        <v>62</v>
      </c>
      <c r="C2" s="65"/>
      <c r="D2" s="65"/>
      <c r="E2" s="66"/>
    </row>
    <row r="4" spans="1:5" ht="55.5" x14ac:dyDescent="0.4">
      <c r="B4" s="4" t="s">
        <v>69</v>
      </c>
      <c r="C4" s="4" t="s">
        <v>28</v>
      </c>
      <c r="D4" s="4" t="s">
        <v>70</v>
      </c>
      <c r="E4" s="4" t="s">
        <v>5</v>
      </c>
    </row>
    <row r="5" spans="1:5" x14ac:dyDescent="0.4">
      <c r="B5" s="36" t="s">
        <v>29</v>
      </c>
      <c r="C5" s="16" t="s">
        <v>30</v>
      </c>
      <c r="D5" s="37">
        <v>1.56</v>
      </c>
      <c r="E5" s="34"/>
    </row>
    <row r="6" spans="1:5" x14ac:dyDescent="0.4">
      <c r="B6" s="36" t="s">
        <v>31</v>
      </c>
      <c r="C6" s="16" t="s">
        <v>30</v>
      </c>
      <c r="D6" s="37">
        <v>1.75</v>
      </c>
      <c r="E6" s="19"/>
    </row>
    <row r="7" spans="1:5" x14ac:dyDescent="0.4">
      <c r="B7" s="36" t="s">
        <v>32</v>
      </c>
      <c r="C7" s="16" t="s">
        <v>30</v>
      </c>
      <c r="D7" s="37">
        <v>1.75</v>
      </c>
      <c r="E7" s="19"/>
    </row>
    <row r="8" spans="1:5" x14ac:dyDescent="0.4">
      <c r="B8" s="36" t="s">
        <v>33</v>
      </c>
      <c r="C8" s="16" t="s">
        <v>34</v>
      </c>
      <c r="D8" s="37">
        <v>23.337500000000002</v>
      </c>
      <c r="E8" s="19"/>
    </row>
    <row r="9" spans="1:5" x14ac:dyDescent="0.4">
      <c r="B9" s="36" t="s">
        <v>35</v>
      </c>
      <c r="C9" s="16" t="s">
        <v>34</v>
      </c>
      <c r="D9" s="37">
        <v>9.8375000000000004</v>
      </c>
      <c r="E9" s="19"/>
    </row>
    <row r="10" spans="1:5" x14ac:dyDescent="0.4">
      <c r="B10" s="36" t="s">
        <v>36</v>
      </c>
      <c r="C10" s="16" t="s">
        <v>34</v>
      </c>
      <c r="D10" s="37">
        <v>23.587500000000002</v>
      </c>
      <c r="E10" s="19"/>
    </row>
    <row r="11" spans="1:5" x14ac:dyDescent="0.4">
      <c r="B11" s="36" t="s">
        <v>37</v>
      </c>
      <c r="C11" s="16" t="s">
        <v>34</v>
      </c>
      <c r="D11" s="37">
        <v>10.199999999999999</v>
      </c>
      <c r="E11" s="19"/>
    </row>
    <row r="12" spans="1:5" x14ac:dyDescent="0.4">
      <c r="B12" s="36" t="s">
        <v>38</v>
      </c>
      <c r="C12" s="16" t="s">
        <v>34</v>
      </c>
      <c r="D12" s="37">
        <v>19.350000000000001</v>
      </c>
      <c r="E12" s="19"/>
    </row>
    <row r="13" spans="1:5" x14ac:dyDescent="0.4">
      <c r="B13" s="36" t="s">
        <v>39</v>
      </c>
      <c r="C13" s="16" t="s">
        <v>34</v>
      </c>
      <c r="D13" s="37">
        <v>19.350000000000001</v>
      </c>
      <c r="E13" s="19"/>
    </row>
    <row r="14" spans="1:5" x14ac:dyDescent="0.4">
      <c r="B14" s="36" t="s">
        <v>40</v>
      </c>
      <c r="C14" s="16" t="s">
        <v>34</v>
      </c>
      <c r="D14" s="37">
        <v>125.58750000000001</v>
      </c>
      <c r="E14" s="19"/>
    </row>
    <row r="15" spans="1:5" x14ac:dyDescent="0.4">
      <c r="B15" s="36" t="s">
        <v>41</v>
      </c>
      <c r="C15" s="16" t="s">
        <v>34</v>
      </c>
      <c r="D15" s="37">
        <v>131.25</v>
      </c>
      <c r="E15" s="19"/>
    </row>
    <row r="16" spans="1:5" x14ac:dyDescent="0.4">
      <c r="B16" s="36" t="s">
        <v>71</v>
      </c>
      <c r="C16" s="16" t="s">
        <v>30</v>
      </c>
      <c r="D16" s="37">
        <v>6.22</v>
      </c>
      <c r="E16" s="19"/>
    </row>
    <row r="17" spans="2:5" x14ac:dyDescent="0.4">
      <c r="B17" s="36" t="s">
        <v>72</v>
      </c>
      <c r="C17" s="16" t="s">
        <v>30</v>
      </c>
      <c r="D17" s="37">
        <v>3.1</v>
      </c>
      <c r="E17" s="19"/>
    </row>
    <row r="18" spans="2:5" x14ac:dyDescent="0.4">
      <c r="B18" s="36" t="s">
        <v>73</v>
      </c>
      <c r="C18" s="16" t="s">
        <v>30</v>
      </c>
      <c r="D18" s="37">
        <v>4.1500000000000004</v>
      </c>
      <c r="E18" s="19"/>
    </row>
    <row r="19" spans="2:5" x14ac:dyDescent="0.4">
      <c r="B19" s="36" t="s">
        <v>74</v>
      </c>
      <c r="C19" s="16" t="s">
        <v>30</v>
      </c>
      <c r="D19" s="37">
        <v>7.14</v>
      </c>
      <c r="E19" s="19"/>
    </row>
    <row r="20" spans="2:5" x14ac:dyDescent="0.4">
      <c r="B20" s="36" t="s">
        <v>75</v>
      </c>
      <c r="C20" s="16" t="s">
        <v>30</v>
      </c>
      <c r="D20" s="37">
        <v>29</v>
      </c>
      <c r="E20" s="19"/>
    </row>
    <row r="21" spans="2:5" x14ac:dyDescent="0.4">
      <c r="B21" s="36" t="s">
        <v>76</v>
      </c>
      <c r="C21" s="16" t="s">
        <v>30</v>
      </c>
      <c r="D21" s="37">
        <v>4.9000000000000004</v>
      </c>
      <c r="E21" s="19"/>
    </row>
    <row r="22" spans="2:5" x14ac:dyDescent="0.4">
      <c r="B22" s="36" t="s">
        <v>77</v>
      </c>
      <c r="C22" s="16" t="s">
        <v>30</v>
      </c>
      <c r="D22" s="37">
        <v>5.8</v>
      </c>
      <c r="E22" s="19"/>
    </row>
    <row r="23" spans="2:5" x14ac:dyDescent="0.4">
      <c r="C23" s="17"/>
      <c r="D23" s="17"/>
    </row>
    <row r="24" spans="2:5" ht="55.5" x14ac:dyDescent="0.4">
      <c r="B24" s="4" t="s">
        <v>78</v>
      </c>
      <c r="C24" s="4" t="s">
        <v>28</v>
      </c>
      <c r="D24" s="4" t="s">
        <v>70</v>
      </c>
      <c r="E24" s="4" t="s">
        <v>5</v>
      </c>
    </row>
    <row r="25" spans="2:5" x14ac:dyDescent="0.4">
      <c r="B25" s="36" t="s">
        <v>42</v>
      </c>
      <c r="C25" s="16" t="s">
        <v>34</v>
      </c>
      <c r="D25" s="37">
        <v>95.3</v>
      </c>
      <c r="E25" s="19"/>
    </row>
    <row r="26" spans="2:5" x14ac:dyDescent="0.4">
      <c r="B26" s="36" t="s">
        <v>79</v>
      </c>
      <c r="C26" s="16" t="s">
        <v>30</v>
      </c>
      <c r="D26" s="37">
        <v>11.9</v>
      </c>
      <c r="E26" s="19"/>
    </row>
    <row r="27" spans="2:5" x14ac:dyDescent="0.4">
      <c r="B27" s="36" t="s">
        <v>80</v>
      </c>
      <c r="C27" s="16" t="s">
        <v>30</v>
      </c>
      <c r="D27" s="37">
        <v>17.2</v>
      </c>
      <c r="E27" s="19"/>
    </row>
    <row r="28" spans="2:5" x14ac:dyDescent="0.4">
      <c r="B28" s="36" t="s">
        <v>43</v>
      </c>
      <c r="C28" s="16" t="s">
        <v>30</v>
      </c>
      <c r="D28" s="37">
        <v>18.887499999999999</v>
      </c>
      <c r="E28" s="19"/>
    </row>
    <row r="29" spans="2:5" x14ac:dyDescent="0.4">
      <c r="C29" s="17"/>
      <c r="D29" s="17"/>
    </row>
    <row r="30" spans="2:5" ht="55.5" x14ac:dyDescent="0.4">
      <c r="B30" s="4" t="s">
        <v>44</v>
      </c>
      <c r="C30" s="4" t="s">
        <v>28</v>
      </c>
      <c r="D30" s="4" t="s">
        <v>70</v>
      </c>
      <c r="E30" s="4" t="s">
        <v>5</v>
      </c>
    </row>
    <row r="31" spans="2:5" x14ac:dyDescent="0.4">
      <c r="B31" s="36" t="s">
        <v>45</v>
      </c>
      <c r="C31" s="16" t="s">
        <v>34</v>
      </c>
      <c r="D31" s="37">
        <v>6.0250000000000004</v>
      </c>
      <c r="E31" s="19"/>
    </row>
    <row r="32" spans="2:5" x14ac:dyDescent="0.4">
      <c r="B32" s="36" t="s">
        <v>46</v>
      </c>
      <c r="C32" s="16" t="s">
        <v>34</v>
      </c>
      <c r="D32" s="37">
        <v>7.3</v>
      </c>
      <c r="E32" s="19"/>
    </row>
    <row r="33" spans="2:5" x14ac:dyDescent="0.4">
      <c r="B33" s="36" t="s">
        <v>47</v>
      </c>
      <c r="C33" s="16" t="s">
        <v>34</v>
      </c>
      <c r="D33" s="37">
        <v>8.5750000000000011</v>
      </c>
      <c r="E33" s="19"/>
    </row>
    <row r="34" spans="2:5" x14ac:dyDescent="0.4">
      <c r="B34" s="36" t="s">
        <v>48</v>
      </c>
      <c r="C34" s="16" t="s">
        <v>34</v>
      </c>
      <c r="D34" s="37">
        <v>11.05</v>
      </c>
      <c r="E34" s="19"/>
    </row>
    <row r="35" spans="2:5" x14ac:dyDescent="0.4">
      <c r="B35" s="36" t="s">
        <v>49</v>
      </c>
      <c r="C35" s="16" t="s">
        <v>34</v>
      </c>
      <c r="D35" s="37">
        <v>9.625</v>
      </c>
      <c r="E35" s="19"/>
    </row>
    <row r="36" spans="2:5" x14ac:dyDescent="0.4">
      <c r="B36" s="36" t="s">
        <v>50</v>
      </c>
      <c r="C36" s="16" t="s">
        <v>34</v>
      </c>
      <c r="D36" s="37">
        <v>11.850000000000001</v>
      </c>
      <c r="E36" s="19"/>
    </row>
    <row r="37" spans="2:5" x14ac:dyDescent="0.4">
      <c r="B37" s="36" t="s">
        <v>51</v>
      </c>
      <c r="C37" s="16" t="s">
        <v>34</v>
      </c>
      <c r="D37" s="37">
        <v>14.125</v>
      </c>
      <c r="E37" s="19"/>
    </row>
    <row r="38" spans="2:5" x14ac:dyDescent="0.4">
      <c r="B38" s="36" t="s">
        <v>52</v>
      </c>
      <c r="C38" s="16" t="s">
        <v>34</v>
      </c>
      <c r="D38" s="37">
        <v>18.600000000000001</v>
      </c>
      <c r="E38" s="19"/>
    </row>
    <row r="39" spans="2:5" x14ac:dyDescent="0.4">
      <c r="B39" s="36" t="s">
        <v>53</v>
      </c>
      <c r="C39" s="16" t="s">
        <v>34</v>
      </c>
      <c r="D39" s="37">
        <v>17.125</v>
      </c>
      <c r="E39" s="19"/>
    </row>
    <row r="40" spans="2:5" x14ac:dyDescent="0.4">
      <c r="B40" s="36" t="s">
        <v>54</v>
      </c>
      <c r="C40" s="16" t="s">
        <v>34</v>
      </c>
      <c r="D40" s="37">
        <v>20.337499999999999</v>
      </c>
      <c r="E40" s="19"/>
    </row>
    <row r="41" spans="2:5" x14ac:dyDescent="0.4">
      <c r="B41" s="36" t="s">
        <v>55</v>
      </c>
      <c r="C41" s="16" t="s">
        <v>34</v>
      </c>
      <c r="D41" s="37">
        <v>23.212499999999999</v>
      </c>
      <c r="E41" s="19"/>
    </row>
    <row r="42" spans="2:5" x14ac:dyDescent="0.4">
      <c r="B42" s="36" t="s">
        <v>81</v>
      </c>
      <c r="C42" s="16" t="s">
        <v>34</v>
      </c>
      <c r="D42" s="37">
        <v>26.375</v>
      </c>
      <c r="E42" s="19"/>
    </row>
    <row r="43" spans="2:5" x14ac:dyDescent="0.4">
      <c r="B43" s="36" t="s">
        <v>56</v>
      </c>
      <c r="C43" s="16" t="s">
        <v>34</v>
      </c>
      <c r="D43" s="37">
        <v>17.962499999999999</v>
      </c>
      <c r="E43" s="19"/>
    </row>
    <row r="44" spans="2:5" x14ac:dyDescent="0.4">
      <c r="B44" s="36" t="s">
        <v>57</v>
      </c>
      <c r="C44" s="16" t="s">
        <v>34</v>
      </c>
      <c r="D44" s="37">
        <v>20.625</v>
      </c>
      <c r="E44" s="19"/>
    </row>
    <row r="46" spans="2:5" ht="43.5" x14ac:dyDescent="0.4">
      <c r="B46" s="35" t="s">
        <v>82</v>
      </c>
      <c r="C46" s="35" t="s">
        <v>83</v>
      </c>
      <c r="D46" s="37">
        <v>49</v>
      </c>
      <c r="E46" s="19"/>
    </row>
  </sheetData>
  <sheetProtection algorithmName="SHA-512" hashValue="qFzB1eCBm66A+rjNM3pFVHEZcccVRmkKEoLhDNhhZZoUTRU0sdGIbLPYiaFA8oJgfJsxn1UAzk6WenqdO4K+Xg==" saltValue="6ayxFLLyFFZjP+UYs58EZg==" spinCount="100000" sheet="1" objects="1" scenarios="1"/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Importes Lista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2021-06-08T11:44:02Z</dcterms:created>
  <dcterms:modified xsi:type="dcterms:W3CDTF">2025-10-21T09:20:27Z</dcterms:modified>
</cp:coreProperties>
</file>