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Y:\2026\26-037 Suministro de mat. de fontanería IFEMA\3 Pliego y calendario\CCC\"/>
    </mc:Choice>
  </mc:AlternateContent>
  <xr:revisionPtr revIDLastSave="0" documentId="13_ncr:1_{41546216-D06B-434F-B25B-42303C124260}" xr6:coauthVersionLast="47" xr6:coauthVersionMax="47" xr10:uidLastSave="{00000000-0000-0000-0000-000000000000}"/>
  <bookViews>
    <workbookView xWindow="-110" yWindow="-110" windowWidth="19420" windowHeight="10300" xr2:uid="{B4F4246D-5FDC-4E01-A947-5D6661C1C0D5}"/>
  </bookViews>
  <sheets>
    <sheet name="FICHA LOTE 2" sheetId="2" r:id="rId1"/>
  </sheets>
  <definedNames>
    <definedName name="_xlnm.Print_Area" localSheetId="0">'FICHA LOTE 2'!$A$2:$K$11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4" i="2" l="1"/>
  <c r="N5" i="2"/>
  <c r="N6" i="2"/>
  <c r="N7" i="2"/>
  <c r="N8" i="2"/>
  <c r="N3" i="2"/>
  <c r="M4" i="2"/>
  <c r="O4" i="2" s="1"/>
  <c r="M5" i="2"/>
  <c r="O5" i="2" s="1"/>
  <c r="M6" i="2"/>
  <c r="M7" i="2"/>
  <c r="M8" i="2"/>
  <c r="M3" i="2"/>
  <c r="O3" i="2" l="1"/>
  <c r="O6" i="2"/>
  <c r="O8" i="2"/>
  <c r="O7" i="2"/>
  <c r="M9" i="2" l="1"/>
  <c r="N9" i="2"/>
  <c r="I9" i="2"/>
  <c r="H9" i="2"/>
  <c r="O9" i="2" l="1"/>
  <c r="N10" i="2"/>
  <c r="M10" i="2"/>
  <c r="J9" i="2"/>
  <c r="O10" i="2" l="1"/>
  <c r="I4" i="2"/>
  <c r="I5" i="2"/>
  <c r="I6" i="2"/>
  <c r="I7" i="2"/>
  <c r="I8" i="2"/>
  <c r="I3" i="2"/>
  <c r="H6" i="2"/>
  <c r="H3" i="2"/>
  <c r="H4" i="2"/>
  <c r="J4" i="2" s="1"/>
  <c r="H8" i="2"/>
  <c r="H7" i="2"/>
  <c r="H5" i="2"/>
  <c r="J5" i="2" l="1"/>
  <c r="I10" i="2"/>
  <c r="J7" i="2"/>
  <c r="J8" i="2"/>
  <c r="H10" i="2"/>
  <c r="J6" i="2"/>
  <c r="J3" i="2"/>
  <c r="J10" i="2" l="1"/>
</calcChain>
</file>

<file path=xl/sharedStrings.xml><?xml version="1.0" encoding="utf-8"?>
<sst xmlns="http://schemas.openxmlformats.org/spreadsheetml/2006/main" count="36" uniqueCount="26">
  <si>
    <t>DOSIFICADOR JABON HORIZ. INOX.JOFEL 1003</t>
  </si>
  <si>
    <t>CONJUNTO EVAP SECAM JOFEL TIFON RA70021X</t>
  </si>
  <si>
    <t>PORTARROLLO ACERO INOXI.SATINADO 300M.</t>
  </si>
  <si>
    <t>SECAMANOS JOFEL TIFON BLANCO AA25050</t>
  </si>
  <si>
    <t xml:space="preserve"> ESTIMACIÓN DE UNIDADES</t>
  </si>
  <si>
    <t>MARCA DE REFERENCIA</t>
  </si>
  <si>
    <t>NO OBLIGATORIA</t>
  </si>
  <si>
    <t>DESCRIPCIÓN</t>
  </si>
  <si>
    <t>PRECIO UNIT.</t>
  </si>
  <si>
    <t xml:space="preserve">JOFEL </t>
  </si>
  <si>
    <t>SIPENSADOR DE TOALLAS  LINEA FUTURA ACERO INOX SATINADO</t>
  </si>
  <si>
    <t>Precio Unitario Máximo  1º año</t>
  </si>
  <si>
    <t>Precio Unitario Máximo 2º año</t>
  </si>
  <si>
    <t>Importe Máximo 1º AÑO</t>
  </si>
  <si>
    <t>Importe Máximo 2º AÑO</t>
  </si>
  <si>
    <t>IMPORTE TOTAL</t>
  </si>
  <si>
    <t>Precio U.ofertado 1º año</t>
  </si>
  <si>
    <t>Precio U.ofertado 2º año</t>
  </si>
  <si>
    <t>Importe ofertado 1º AÑO</t>
  </si>
  <si>
    <t>Importe ofertado 2º AÑO</t>
  </si>
  <si>
    <t>SUBTOTAL OFERTADO</t>
  </si>
  <si>
    <t xml:space="preserve">IMPORTE TOTAL OFERTADO </t>
  </si>
  <si>
    <t xml:space="preserve"> DOSIFICAD. GEL AITANA 0,9L. ACERO INOX. (DEBE DISPONER DE RECAMBIO )</t>
  </si>
  <si>
    <t>TOTAL PRESUPUESTO BASE DE LICITACIÓN IVA EXCLUIDO-LOTE 2</t>
  </si>
  <si>
    <t>MATERIAL DE FONTANERÍA NO LICITABLE</t>
  </si>
  <si>
    <r>
      <rPr>
        <b/>
        <sz val="11"/>
        <color theme="1"/>
        <rFont val="Barlow"/>
      </rPr>
      <t xml:space="preserve">LOTE 2- FICHA DE PRECIOS UNITARIOS
INSTRUCCIONES DE CUMPLIMENTACIÓN DE LA TABLA:
</t>
    </r>
    <r>
      <rPr>
        <sz val="11"/>
        <color theme="1"/>
        <rFont val="Barlow"/>
      </rPr>
      <t xml:space="preserve">
El licitador deberá cumplimentar ÚNICAMENTE las celdas sombreadas en AZUL de la columna "PRECIO U. OFERTADO" IVA EXCLUIDO. En estas celdas tendrá que introducir los importes unitarios ofertados para cada partida.
Tanto los valores de la columna "Subtotal ofertado", como el de "Importe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</si>
</sst>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000\ &quot;€&quot;"/>
  </numFmts>
  <fonts count="24"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8"/>
      <name val="Aptos Narrow"/>
      <family val="2"/>
      <scheme val="minor"/>
    </font>
    <font>
      <sz val="10"/>
      <color theme="1"/>
      <name val="Barlow"/>
    </font>
    <font>
      <b/>
      <sz val="10"/>
      <color theme="1"/>
      <name val="Barlow"/>
    </font>
    <font>
      <b/>
      <sz val="10"/>
      <name val="Barlow"/>
    </font>
    <font>
      <sz val="11"/>
      <color theme="1"/>
      <name val="Barlow"/>
    </font>
    <font>
      <b/>
      <sz val="11"/>
      <color theme="1"/>
      <name val="Barlow"/>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3" tint="0.79998168889431442"/>
        <bgColor indexed="64"/>
      </patternFill>
    </fill>
    <fill>
      <patternFill patternType="solid">
        <fgColor theme="3" tint="0.89999084444715716"/>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auto="1"/>
      </left>
      <right/>
      <top style="hair">
        <color auto="1"/>
      </top>
      <bottom/>
      <diagonal/>
    </border>
    <border>
      <left/>
      <right/>
      <top style="hair">
        <color auto="1"/>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bottom style="hair">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7">
    <xf numFmtId="0" fontId="0" fillId="0" borderId="0" xfId="0"/>
    <xf numFmtId="0" fontId="20" fillId="0" borderId="10" xfId="0" applyFont="1" applyBorder="1" applyAlignment="1">
      <alignment horizontal="center" vertical="center"/>
    </xf>
    <xf numFmtId="0" fontId="20" fillId="0" borderId="10" xfId="0" applyFont="1" applyBorder="1" applyAlignment="1">
      <alignment horizontal="center" vertical="center" wrapText="1"/>
    </xf>
    <xf numFmtId="164" fontId="19" fillId="0" borderId="10" xfId="0" applyNumberFormat="1" applyFont="1" applyBorder="1" applyAlignment="1">
      <alignment horizontal="center" vertical="center"/>
    </xf>
    <xf numFmtId="0" fontId="19" fillId="0" borderId="10" xfId="0" applyFont="1" applyBorder="1" applyAlignment="1">
      <alignment horizontal="center" vertical="center"/>
    </xf>
    <xf numFmtId="0" fontId="19" fillId="0" borderId="10" xfId="0" applyFont="1" applyBorder="1" applyAlignment="1">
      <alignment vertical="center"/>
    </xf>
    <xf numFmtId="165" fontId="19" fillId="0" borderId="10" xfId="0" applyNumberFormat="1" applyFont="1" applyBorder="1" applyAlignment="1">
      <alignment horizontal="center" vertical="center"/>
    </xf>
    <xf numFmtId="0" fontId="19" fillId="0" borderId="10" xfId="0" applyFont="1" applyBorder="1" applyAlignment="1">
      <alignment horizontal="left" vertical="center"/>
    </xf>
    <xf numFmtId="0" fontId="19" fillId="0" borderId="0" xfId="0" applyFont="1" applyAlignment="1">
      <alignment horizontal="center"/>
    </xf>
    <xf numFmtId="0" fontId="19" fillId="0" borderId="0" xfId="0" applyFont="1"/>
    <xf numFmtId="0" fontId="20" fillId="0" borderId="11" xfId="0" applyFont="1" applyBorder="1" applyAlignment="1">
      <alignment horizontal="center" vertical="center"/>
    </xf>
    <xf numFmtId="0" fontId="19" fillId="0" borderId="11" xfId="0" applyFont="1" applyBorder="1" applyAlignment="1">
      <alignment horizontal="center" vertical="center"/>
    </xf>
    <xf numFmtId="164" fontId="20" fillId="0" borderId="15" xfId="0" applyNumberFormat="1" applyFont="1" applyBorder="1" applyAlignment="1">
      <alignment horizontal="center" vertical="center"/>
    </xf>
    <xf numFmtId="164" fontId="20" fillId="0" borderId="12" xfId="0" applyNumberFormat="1" applyFont="1" applyBorder="1" applyAlignment="1">
      <alignment horizontal="center" vertical="center"/>
    </xf>
    <xf numFmtId="2" fontId="21" fillId="33" borderId="10" xfId="0" applyNumberFormat="1" applyFont="1" applyFill="1" applyBorder="1" applyAlignment="1">
      <alignment horizontal="center" vertical="center" wrapText="1"/>
    </xf>
    <xf numFmtId="2" fontId="21" fillId="33" borderId="16" xfId="0" applyNumberFormat="1" applyFont="1" applyFill="1" applyBorder="1" applyAlignment="1">
      <alignment horizontal="center" vertical="center" wrapText="1"/>
    </xf>
    <xf numFmtId="2" fontId="21" fillId="34" borderId="11" xfId="0" applyNumberFormat="1" applyFont="1" applyFill="1" applyBorder="1" applyAlignment="1">
      <alignment horizontal="center" vertical="center" wrapText="1"/>
    </xf>
    <xf numFmtId="2" fontId="21" fillId="34" borderId="10" xfId="0" applyNumberFormat="1" applyFont="1" applyFill="1" applyBorder="1" applyAlignment="1">
      <alignment horizontal="center" vertical="center" wrapText="1"/>
    </xf>
    <xf numFmtId="164" fontId="19" fillId="0" borderId="11" xfId="0" applyNumberFormat="1" applyFont="1" applyBorder="1" applyAlignment="1">
      <alignment horizontal="center" vertical="center"/>
    </xf>
    <xf numFmtId="164" fontId="19" fillId="0" borderId="15" xfId="0" applyNumberFormat="1" applyFont="1" applyBorder="1" applyAlignment="1">
      <alignment horizontal="center" vertical="center"/>
    </xf>
    <xf numFmtId="0" fontId="19" fillId="0" borderId="14" xfId="0" applyFont="1" applyBorder="1" applyAlignment="1">
      <alignment vertical="center" wrapText="1"/>
    </xf>
    <xf numFmtId="164" fontId="19" fillId="35" borderId="10" xfId="0" applyNumberFormat="1" applyFont="1" applyFill="1" applyBorder="1" applyAlignment="1" applyProtection="1">
      <alignment horizontal="center" vertical="center"/>
      <protection locked="0"/>
    </xf>
    <xf numFmtId="0" fontId="19" fillId="0" borderId="10" xfId="0" applyFont="1" applyBorder="1" applyAlignment="1">
      <alignment vertical="center" wrapText="1"/>
    </xf>
    <xf numFmtId="0" fontId="20" fillId="0" borderId="15" xfId="0" applyFont="1" applyBorder="1" applyAlignment="1">
      <alignment horizontal="center" vertical="center"/>
    </xf>
    <xf numFmtId="0" fontId="22" fillId="0" borderId="17" xfId="0" applyFont="1" applyBorder="1" applyAlignment="1">
      <alignment horizontal="center" vertical="center" wrapText="1"/>
    </xf>
    <xf numFmtId="0" fontId="20" fillId="0" borderId="11" xfId="0" applyFont="1" applyBorder="1" applyAlignment="1">
      <alignment horizontal="center" vertical="center"/>
    </xf>
    <xf numFmtId="0" fontId="20" fillId="0" borderId="13" xfId="0" applyFont="1" applyBorder="1" applyAlignment="1">
      <alignment horizontal="center" vertical="center"/>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E8CC9-BEFD-4D4C-852E-58197AD49101}">
  <dimension ref="A1:P11"/>
  <sheetViews>
    <sheetView tabSelected="1" zoomScale="80" zoomScaleNormal="80" workbookViewId="0">
      <selection activeCell="I7" sqref="I7"/>
    </sheetView>
  </sheetViews>
  <sheetFormatPr baseColWidth="10" defaultColWidth="10.81640625" defaultRowHeight="15" x14ac:dyDescent="0.4"/>
  <cols>
    <col min="1" max="1" width="49.1796875" style="8" customWidth="1"/>
    <col min="2" max="2" width="16.54296875" style="9" customWidth="1"/>
    <col min="3" max="3" width="23.1796875" style="9" customWidth="1"/>
    <col min="4" max="4" width="14" style="9" customWidth="1"/>
    <col min="5" max="5" width="13" style="9" hidden="1" customWidth="1"/>
    <col min="6" max="6" width="12" style="8" customWidth="1"/>
    <col min="7" max="8" width="11.81640625" style="8" customWidth="1"/>
    <col min="9" max="10" width="12.453125" style="8" customWidth="1"/>
    <col min="11" max="11" width="17" style="8" customWidth="1"/>
    <col min="12" max="12" width="17.1796875" style="9" customWidth="1"/>
    <col min="13" max="15" width="15.7265625" style="9" customWidth="1"/>
    <col min="16" max="16384" width="10.81640625" style="9"/>
  </cols>
  <sheetData>
    <row r="1" spans="1:16" ht="209.25" customHeight="1" x14ac:dyDescent="0.4">
      <c r="A1" s="24" t="s">
        <v>25</v>
      </c>
      <c r="B1" s="24"/>
      <c r="C1" s="24"/>
      <c r="D1" s="24"/>
      <c r="E1" s="24"/>
      <c r="F1" s="24"/>
      <c r="G1" s="24"/>
      <c r="H1" s="24"/>
      <c r="I1" s="24"/>
      <c r="J1" s="24"/>
      <c r="K1" s="24"/>
      <c r="L1" s="24"/>
      <c r="M1" s="24"/>
      <c r="N1" s="24"/>
      <c r="O1" s="24"/>
      <c r="P1" s="24"/>
    </row>
    <row r="2" spans="1:16" ht="52.5" customHeight="1" x14ac:dyDescent="0.4">
      <c r="A2" s="1" t="s">
        <v>7</v>
      </c>
      <c r="B2" s="25" t="s">
        <v>5</v>
      </c>
      <c r="C2" s="26"/>
      <c r="D2" s="2" t="s">
        <v>4</v>
      </c>
      <c r="E2" s="1" t="s">
        <v>8</v>
      </c>
      <c r="F2" s="14" t="s">
        <v>11</v>
      </c>
      <c r="G2" s="15" t="s">
        <v>12</v>
      </c>
      <c r="H2" s="14" t="s">
        <v>13</v>
      </c>
      <c r="I2" s="14" t="s">
        <v>14</v>
      </c>
      <c r="J2" s="14" t="s">
        <v>15</v>
      </c>
      <c r="K2" s="16" t="s">
        <v>16</v>
      </c>
      <c r="L2" s="16" t="s">
        <v>17</v>
      </c>
      <c r="M2" s="17" t="s">
        <v>18</v>
      </c>
      <c r="N2" s="17" t="s">
        <v>19</v>
      </c>
      <c r="O2" s="17" t="s">
        <v>20</v>
      </c>
    </row>
    <row r="3" spans="1:16" ht="30" customHeight="1" x14ac:dyDescent="0.4">
      <c r="A3" s="20" t="s">
        <v>22</v>
      </c>
      <c r="B3" s="4" t="s">
        <v>9</v>
      </c>
      <c r="C3" s="11" t="s">
        <v>6</v>
      </c>
      <c r="D3" s="4">
        <v>150</v>
      </c>
      <c r="E3" s="6">
        <v>25.51</v>
      </c>
      <c r="F3" s="3">
        <v>26</v>
      </c>
      <c r="G3" s="3">
        <v>28</v>
      </c>
      <c r="H3" s="3">
        <f t="shared" ref="H3:H9" si="0">D3*F3</f>
        <v>3900</v>
      </c>
      <c r="I3" s="3">
        <f>D3*G3</f>
        <v>4200</v>
      </c>
      <c r="J3" s="3">
        <f>+H3+I3</f>
        <v>8100</v>
      </c>
      <c r="K3" s="21"/>
      <c r="L3" s="21"/>
      <c r="M3" s="3">
        <f>+D3*K3</f>
        <v>0</v>
      </c>
      <c r="N3" s="3">
        <f>+D3*L3</f>
        <v>0</v>
      </c>
      <c r="O3" s="3">
        <f>+M3+N3</f>
        <v>0</v>
      </c>
    </row>
    <row r="4" spans="1:16" ht="30" customHeight="1" x14ac:dyDescent="0.4">
      <c r="A4" s="5" t="s">
        <v>0</v>
      </c>
      <c r="B4" s="4" t="s">
        <v>9</v>
      </c>
      <c r="C4" s="4" t="s">
        <v>6</v>
      </c>
      <c r="D4" s="4">
        <v>30</v>
      </c>
      <c r="E4" s="6">
        <v>33.18</v>
      </c>
      <c r="F4" s="3">
        <v>35</v>
      </c>
      <c r="G4" s="3">
        <v>36.5</v>
      </c>
      <c r="H4" s="3">
        <f t="shared" si="0"/>
        <v>1050</v>
      </c>
      <c r="I4" s="3">
        <f t="shared" ref="I4:I9" si="1">D4*G4</f>
        <v>1095</v>
      </c>
      <c r="J4" s="3">
        <f t="shared" ref="J4:J9" si="2">+H4+I4</f>
        <v>2145</v>
      </c>
      <c r="K4" s="21"/>
      <c r="L4" s="21"/>
      <c r="M4" s="3">
        <f t="shared" ref="M4:M8" si="3">+D4*K4</f>
        <v>0</v>
      </c>
      <c r="N4" s="3">
        <f t="shared" ref="N4:N8" si="4">+D4*L4</f>
        <v>0</v>
      </c>
      <c r="O4" s="3">
        <f t="shared" ref="O4:O8" si="5">+M4+N4</f>
        <v>0</v>
      </c>
    </row>
    <row r="5" spans="1:16" ht="30" customHeight="1" x14ac:dyDescent="0.4">
      <c r="A5" s="7" t="s">
        <v>3</v>
      </c>
      <c r="B5" s="4" t="s">
        <v>9</v>
      </c>
      <c r="C5" s="4" t="s">
        <v>6</v>
      </c>
      <c r="D5" s="4">
        <v>2</v>
      </c>
      <c r="E5" s="6">
        <v>368.83</v>
      </c>
      <c r="F5" s="3">
        <v>375</v>
      </c>
      <c r="G5" s="3">
        <v>390</v>
      </c>
      <c r="H5" s="3">
        <f>D5*F5</f>
        <v>750</v>
      </c>
      <c r="I5" s="3">
        <f t="shared" si="1"/>
        <v>780</v>
      </c>
      <c r="J5" s="3">
        <f t="shared" si="2"/>
        <v>1530</v>
      </c>
      <c r="K5" s="21"/>
      <c r="L5" s="21"/>
      <c r="M5" s="3">
        <f t="shared" si="3"/>
        <v>0</v>
      </c>
      <c r="N5" s="3">
        <f t="shared" si="4"/>
        <v>0</v>
      </c>
      <c r="O5" s="3">
        <f t="shared" si="5"/>
        <v>0</v>
      </c>
    </row>
    <row r="6" spans="1:16" ht="30" customHeight="1" x14ac:dyDescent="0.4">
      <c r="A6" s="5" t="s">
        <v>1</v>
      </c>
      <c r="B6" s="4" t="s">
        <v>9</v>
      </c>
      <c r="C6" s="4" t="s">
        <v>6</v>
      </c>
      <c r="D6" s="4">
        <v>5</v>
      </c>
      <c r="E6" s="6">
        <v>38.700000000000003</v>
      </c>
      <c r="F6" s="3">
        <v>42</v>
      </c>
      <c r="G6" s="3">
        <v>44</v>
      </c>
      <c r="H6" s="3">
        <f>D6*F6</f>
        <v>210</v>
      </c>
      <c r="I6" s="3">
        <f t="shared" si="1"/>
        <v>220</v>
      </c>
      <c r="J6" s="3">
        <f t="shared" si="2"/>
        <v>430</v>
      </c>
      <c r="K6" s="21"/>
      <c r="L6" s="21"/>
      <c r="M6" s="3">
        <f t="shared" si="3"/>
        <v>0</v>
      </c>
      <c r="N6" s="3">
        <f t="shared" si="4"/>
        <v>0</v>
      </c>
      <c r="O6" s="3">
        <f t="shared" si="5"/>
        <v>0</v>
      </c>
    </row>
    <row r="7" spans="1:16" ht="30" customHeight="1" x14ac:dyDescent="0.4">
      <c r="A7" s="5" t="s">
        <v>2</v>
      </c>
      <c r="B7" s="4" t="s">
        <v>9</v>
      </c>
      <c r="C7" s="4" t="s">
        <v>6</v>
      </c>
      <c r="D7" s="4">
        <v>25</v>
      </c>
      <c r="E7" s="6">
        <v>23.18</v>
      </c>
      <c r="F7" s="3">
        <v>25</v>
      </c>
      <c r="G7" s="3">
        <v>26</v>
      </c>
      <c r="H7" s="3">
        <f>D7*F7</f>
        <v>625</v>
      </c>
      <c r="I7" s="3">
        <f t="shared" si="1"/>
        <v>650</v>
      </c>
      <c r="J7" s="3">
        <f t="shared" si="2"/>
        <v>1275</v>
      </c>
      <c r="K7" s="21"/>
      <c r="L7" s="21"/>
      <c r="M7" s="3">
        <f t="shared" si="3"/>
        <v>0</v>
      </c>
      <c r="N7" s="3">
        <f t="shared" si="4"/>
        <v>0</v>
      </c>
      <c r="O7" s="3">
        <f t="shared" si="5"/>
        <v>0</v>
      </c>
    </row>
    <row r="8" spans="1:16" ht="30" customHeight="1" x14ac:dyDescent="0.4">
      <c r="A8" s="22" t="s">
        <v>10</v>
      </c>
      <c r="B8" s="4" t="s">
        <v>9</v>
      </c>
      <c r="C8" s="4" t="s">
        <v>6</v>
      </c>
      <c r="D8" s="4">
        <v>6</v>
      </c>
      <c r="E8" s="6">
        <v>28.75</v>
      </c>
      <c r="F8" s="3">
        <v>30</v>
      </c>
      <c r="G8" s="3">
        <v>32</v>
      </c>
      <c r="H8" s="3">
        <f t="shared" si="0"/>
        <v>180</v>
      </c>
      <c r="I8" s="3">
        <f t="shared" si="1"/>
        <v>192</v>
      </c>
      <c r="J8" s="3">
        <f t="shared" si="2"/>
        <v>372</v>
      </c>
      <c r="K8" s="21"/>
      <c r="L8" s="21"/>
      <c r="M8" s="3">
        <f t="shared" si="3"/>
        <v>0</v>
      </c>
      <c r="N8" s="3">
        <f t="shared" si="4"/>
        <v>0</v>
      </c>
      <c r="O8" s="3">
        <f t="shared" si="5"/>
        <v>0</v>
      </c>
    </row>
    <row r="9" spans="1:16" ht="30" customHeight="1" x14ac:dyDescent="0.4">
      <c r="A9" s="10" t="s">
        <v>24</v>
      </c>
      <c r="B9" s="11"/>
      <c r="C9" s="11"/>
      <c r="D9" s="11">
        <v>1</v>
      </c>
      <c r="E9" s="11"/>
      <c r="F9" s="11">
        <v>713.29</v>
      </c>
      <c r="G9" s="11">
        <v>713.3</v>
      </c>
      <c r="H9" s="11">
        <f t="shared" si="0"/>
        <v>713.29</v>
      </c>
      <c r="I9" s="11">
        <f t="shared" si="1"/>
        <v>713.3</v>
      </c>
      <c r="J9" s="11">
        <f t="shared" si="2"/>
        <v>1426.59</v>
      </c>
      <c r="K9" s="11">
        <v>713.29</v>
      </c>
      <c r="L9" s="11">
        <v>713.3</v>
      </c>
      <c r="M9" s="18">
        <f t="shared" ref="M9" si="6">+D9*K9</f>
        <v>713.29</v>
      </c>
      <c r="N9" s="18">
        <f t="shared" ref="N9" si="7">+D9*L9</f>
        <v>713.3</v>
      </c>
      <c r="O9" s="18">
        <f t="shared" ref="O9" si="8">+M9+N9</f>
        <v>1426.59</v>
      </c>
    </row>
    <row r="10" spans="1:16" ht="30" customHeight="1" x14ac:dyDescent="0.4">
      <c r="A10" s="23" t="s">
        <v>23</v>
      </c>
      <c r="B10" s="23"/>
      <c r="C10" s="23"/>
      <c r="D10" s="23"/>
      <c r="E10" s="23"/>
      <c r="F10" s="23"/>
      <c r="G10" s="23"/>
      <c r="H10" s="12">
        <f>SUM(H3:H9)</f>
        <v>7428.29</v>
      </c>
      <c r="I10" s="12">
        <f>SUM(I3:I9)</f>
        <v>7850.3</v>
      </c>
      <c r="J10" s="12">
        <f>SUM(J3:J9)</f>
        <v>15278.59</v>
      </c>
      <c r="K10" s="23" t="s">
        <v>21</v>
      </c>
      <c r="L10" s="23"/>
      <c r="M10" s="19">
        <f>SUM(M3:M9)</f>
        <v>713.29</v>
      </c>
      <c r="N10" s="19">
        <f>SUM(N3:N9)</f>
        <v>713.3</v>
      </c>
      <c r="O10" s="19">
        <f>SUM(O3:O9)</f>
        <v>1426.59</v>
      </c>
    </row>
    <row r="11" spans="1:16" ht="29.5" customHeight="1" x14ac:dyDescent="0.4">
      <c r="J11" s="13"/>
    </row>
  </sheetData>
  <sheetProtection algorithmName="SHA-512" hashValue="4NBdyXnuJqAx1QnTrEpSi5C5Z1mX1oAcCNQZTAgp3vp73RFJ3+K1Qter1C05xc/wHVH8GjXAN0ZpyQqf2NNrQw==" saltValue="WERAeusiOBAT0SDuEAGe/A==" spinCount="100000" sheet="1" objects="1" scenarios="1"/>
  <mergeCells count="4">
    <mergeCell ref="K10:L10"/>
    <mergeCell ref="A1:P1"/>
    <mergeCell ref="A10:G10"/>
    <mergeCell ref="B2:C2"/>
  </mergeCells>
  <phoneticPr fontId="18" type="noConversion"/>
  <pageMargins left="0" right="0" top="0.74803149606299213" bottom="0.74803149606299213" header="0.31496062992125984" footer="0.31496062992125984"/>
  <pageSetup paperSize="9" scale="64" orientation="landscape" r:id="rId1"/>
  <customProperties>
    <customPr name="EpmWorksheetKeyString_GUID" r:id="rId2"/>
  </customProperties>
</worksheet>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LOTE 2</vt:lpstr>
      <vt:lpstr>'FICHA LOTE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Fabián Jiménez</dc:creator>
  <cp:lastModifiedBy>Adriana Bastidas</cp:lastModifiedBy>
  <cp:lastPrinted>2025-11-25T14:14:28Z</cp:lastPrinted>
  <dcterms:created xsi:type="dcterms:W3CDTF">2025-10-15T15:14:07Z</dcterms:created>
  <dcterms:modified xsi:type="dcterms:W3CDTF">2026-03-27T12:42:26Z</dcterms:modified>
</cp:coreProperties>
</file>