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111 Asistencia técnica obra vía pecuaria\3 Pliego y calendario\firmados y publicado\"/>
    </mc:Choice>
  </mc:AlternateContent>
  <xr:revisionPtr revIDLastSave="0" documentId="13_ncr:1_{9D723248-47AA-4473-9FF9-59F40DACC544}" xr6:coauthVersionLast="47" xr6:coauthVersionMax="47" xr10:uidLastSave="{00000000-0000-0000-0000-000000000000}"/>
  <bookViews>
    <workbookView xWindow="-110" yWindow="-110" windowWidth="19420" windowHeight="10300" xr2:uid="{FBE74FB9-CE92-45E8-9E9D-CED8B9F75707}"/>
  </bookViews>
  <sheets>
    <sheet name="PRESUPUE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1" l="1"/>
  <c r="G18" i="1"/>
  <c r="M16" i="1"/>
  <c r="G16" i="1"/>
  <c r="N13" i="1"/>
  <c r="I13" i="1"/>
  <c r="N11" i="1"/>
  <c r="I11" i="1"/>
  <c r="N9" i="1"/>
  <c r="I9" i="1"/>
  <c r="I16" i="1" l="1"/>
  <c r="N16" i="1"/>
  <c r="N19" i="1" s="1"/>
  <c r="O9" i="1" s="1"/>
  <c r="I19" i="1"/>
  <c r="J9" i="1" s="1"/>
  <c r="O16" i="1" l="1"/>
  <c r="J16" i="1"/>
  <c r="O13" i="1"/>
  <c r="O11" i="1"/>
  <c r="J13" i="1"/>
  <c r="J11" i="1"/>
  <c r="J19" i="1" l="1"/>
  <c r="O19" i="1"/>
</calcChain>
</file>

<file path=xl/sharedStrings.xml><?xml version="1.0" encoding="utf-8"?>
<sst xmlns="http://schemas.openxmlformats.org/spreadsheetml/2006/main" count="57" uniqueCount="30">
  <si>
    <t>ANEXO IX B - DESGLOSE ECONÓMICO</t>
  </si>
  <si>
    <t>PARTIDAS/CAPÍTULO</t>
  </si>
  <si>
    <t>IMPORTE MAX TOTAL POR PARTIDAS/CAPITULO (€)
(1+2+3+4)</t>
  </si>
  <si>
    <t>% SOBRE IMPORTE TOTAL MAX DE LICITACIÓN</t>
  </si>
  <si>
    <t>IMPORTE UNITARIO OFERTADO POR PARTIDAS (€)
(1+2+3+4)</t>
  </si>
  <si>
    <t>IMPORTE TOTAL OFERTADO POR CAPITULO (€)
(1+2+3+4)</t>
  </si>
  <si>
    <t>% SOBRE IMPORTE TOTAL OFERTADO</t>
  </si>
  <si>
    <r>
      <rPr>
        <b/>
        <sz val="8"/>
        <color rgb="FF000000"/>
        <rFont val="Calibri"/>
        <family val="2"/>
      </rPr>
      <t xml:space="preserve">1.- TRABAJOS PREVIOS  - ANTEPROYECTO </t>
    </r>
    <r>
      <rPr>
        <b/>
        <sz val="8"/>
        <color rgb="FF000000"/>
        <rFont val="Calibri"/>
        <family val="2"/>
      </rPr>
      <t xml:space="preserve">
</t>
    </r>
    <r>
      <rPr>
        <sz val="8"/>
        <color rgb="FF000000"/>
        <rFont val="Calibri"/>
        <family val="2"/>
      </rPr>
      <t>(mínimo 10% del presupuesto total)</t>
    </r>
  </si>
  <si>
    <t>IMPORTE
UNITARIO MÁXIMO DE LICITACIÓN (€)</t>
  </si>
  <si>
    <t>__________</t>
  </si>
  <si>
    <t xml:space="preserve">Importe unitario
</t>
  </si>
  <si>
    <t>1.1 Trabajos previos 
(mínimo 10% del presupuesto total )</t>
  </si>
  <si>
    <r>
      <rPr>
        <b/>
        <sz val="8"/>
        <color rgb="FF000000"/>
        <rFont val="Calibri"/>
        <family val="2"/>
      </rPr>
      <t>2.- REDACCIÓN DE PROYECTO</t>
    </r>
    <r>
      <rPr>
        <b/>
        <sz val="8"/>
        <color rgb="FF000000"/>
        <rFont val="Calibri"/>
        <family val="2"/>
      </rPr>
      <t xml:space="preserve">
</t>
    </r>
    <r>
      <rPr>
        <sz val="8"/>
        <color rgb="FF000000"/>
        <rFont val="Calibri"/>
        <family val="2"/>
      </rPr>
      <t>(mínimo 17% del presupuesto total ofertado)</t>
    </r>
  </si>
  <si>
    <r>
      <rPr>
        <b/>
        <sz val="8"/>
        <color rgb="FF000000"/>
        <rFont val="Calibri"/>
        <family val="2"/>
      </rPr>
      <t>3.- GESTIÓN DE CONTRATACIÓN</t>
    </r>
    <r>
      <rPr>
        <b/>
        <sz val="8"/>
        <color rgb="FF000000"/>
        <rFont val="Calibri"/>
        <family val="2"/>
      </rPr>
      <t xml:space="preserve">
</t>
    </r>
    <r>
      <rPr>
        <sz val="8"/>
        <color rgb="FF000000"/>
        <rFont val="Calibri"/>
        <family val="2"/>
      </rPr>
      <t>(mínimo 2% del presupuesto total ofertado)</t>
    </r>
  </si>
  <si>
    <r>
      <rPr>
        <b/>
        <sz val="8"/>
        <color rgb="FF000000"/>
        <rFont val="Calibri"/>
        <family val="2"/>
      </rPr>
      <t>4.- DIRECCIÓN FACULTA</t>
    </r>
    <r>
      <rPr>
        <b/>
        <sz val="8"/>
        <color rgb="FF000000"/>
        <rFont val="Calibri"/>
        <family val="2"/>
      </rPr>
      <t>TIVA (suma  4.1+4.2 +4.3</t>
    </r>
    <r>
      <rPr>
        <b/>
        <sz val="8"/>
        <color rgb="FF000000"/>
        <rFont val="Calibri"/>
        <family val="2"/>
      </rPr>
      <t>)</t>
    </r>
    <r>
      <rPr>
        <b/>
        <sz val="8"/>
        <color rgb="FF000000"/>
        <rFont val="Calibri"/>
        <family val="2"/>
      </rPr>
      <t xml:space="preserve">
</t>
    </r>
    <r>
      <rPr>
        <sz val="8"/>
        <color rgb="FF000000"/>
        <rFont val="Calibri"/>
        <family val="2"/>
      </rPr>
      <t>(mínimo 61% del presupuesto total )</t>
    </r>
  </si>
  <si>
    <t>UD (horas)
(c)</t>
  </si>
  <si>
    <t>Importe unitario
(d)</t>
  </si>
  <si>
    <t>Importe subtotal
(c x d)</t>
  </si>
  <si>
    <r>
      <rPr>
        <b/>
        <sz val="8"/>
        <color rgb="FF000000"/>
        <rFont val="Calibri"/>
        <family val="2"/>
      </rPr>
      <t>(4.1)</t>
    </r>
    <r>
      <rPr>
        <sz val="8"/>
        <color rgb="FF000000"/>
        <rFont val="Calibri"/>
        <family val="2"/>
      </rPr>
      <t xml:space="preserve"> Presencia mínima en obra 516 horas:</t>
    </r>
  </si>
  <si>
    <r>
      <rPr>
        <b/>
        <sz val="8"/>
        <color rgb="FF000000"/>
        <rFont val="Calibri"/>
        <family val="2"/>
      </rPr>
      <t>(4.2)</t>
    </r>
    <r>
      <rPr>
        <sz val="8"/>
        <color rgb="FF000000"/>
        <rFont val="Calibri"/>
        <family val="2"/>
      </rPr>
      <t xml:space="preserve"> Resto de trabajos la Dirección Facultativa:</t>
    </r>
  </si>
  <si>
    <r>
      <rPr>
        <b/>
        <sz val="8"/>
        <color rgb="FF000000"/>
        <rFont val="Calibri"/>
        <family val="2"/>
      </rPr>
      <t>(4.3)</t>
    </r>
    <r>
      <rPr>
        <sz val="8"/>
        <color rgb="FF000000"/>
        <rFont val="Calibri"/>
        <family val="2"/>
      </rPr>
      <t xml:space="preserve"> Coordinación de Seguridad y Salud</t>
    </r>
  </si>
  <si>
    <t>TOTAL PRESUPUESTO BASE DE LICITACIÓN IVA EXCLUIDO (1+2+3+4)</t>
  </si>
  <si>
    <t xml:space="preserve">Deberá cumplir con los porcentajes mínimos indicados para las distintas fases para los trabajos previos, la redacción de proyecto, sistencia a la contratación y Dirección Facultativa. </t>
  </si>
  <si>
    <t>La distribución del 10 % restante del importe total ofertado, se deja a criterio del ofertante de forma que dé cumplimiento a todas las responsabilidades fijadas en este pliego</t>
  </si>
  <si>
    <t>El importe TOTAL OFERTADO, deberá coincidir con el indicado en el Anexo IX-A.</t>
  </si>
  <si>
    <t>En ..........................., ........ de .............................. de 20...</t>
  </si>
  <si>
    <t xml:space="preserve">  Fdo.: ..........................................................</t>
  </si>
  <si>
    <t xml:space="preserve">                      </t>
  </si>
  <si>
    <t xml:space="preserve">                          </t>
  </si>
  <si>
    <t xml:space="preserve">   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</si>
</sst>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* #,##0.00&quot; &quot;[$€-C0A]&quot; &quot;;&quot;-&quot;* #,##0.00&quot; &quot;[$€-C0A]&quot; &quot;;&quot; &quot;* &quot;-&quot;#&quot; &quot;[$€-C0A]&quot; &quot;;&quot; &quot;@&quot; &quot;"/>
    <numFmt numFmtId="165" formatCode="#,##0.00&quot; &quot;[$€-C0A]"/>
    <numFmt numFmtId="166" formatCode="#,##0.00&quot; &quot;[$€-C0A];[Red]&quot;-&quot;#,##0.00&quot; &quot;[$€-C0A]"/>
    <numFmt numFmtId="168" formatCode="#,##0.00\ &quot;€&quot;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5"/>
      <color rgb="FF000000"/>
      <name val="Calibri"/>
      <family val="2"/>
    </font>
    <font>
      <b/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</font>
    <font>
      <b/>
      <sz val="11"/>
      <color rgb="FF000000"/>
      <name val="Calibri"/>
      <family val="2"/>
    </font>
    <font>
      <sz val="10"/>
      <color rgb="FF04183B"/>
      <name val="Barlow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1F2"/>
        <bgColor rgb="FFD9E1F2"/>
      </patternFill>
    </fill>
    <fill>
      <patternFill patternType="solid">
        <fgColor rgb="FFE7E6E6"/>
        <bgColor rgb="FFE7E6E6"/>
      </patternFill>
    </fill>
    <fill>
      <patternFill patternType="solid">
        <fgColor rgb="FFFFF2CC"/>
        <bgColor rgb="FFFFF2CC"/>
      </patternFill>
    </fill>
  </fills>
  <borders count="2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5" fillId="4" borderId="6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right" vertical="center"/>
    </xf>
    <xf numFmtId="164" fontId="4" fillId="4" borderId="7" xfId="0" applyNumberFormat="1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164" fontId="4" fillId="4" borderId="9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right" vertical="center"/>
    </xf>
    <xf numFmtId="164" fontId="4" fillId="0" borderId="6" xfId="0" applyNumberFormat="1" applyFont="1" applyBorder="1" applyAlignment="1">
      <alignment vertical="center"/>
    </xf>
    <xf numFmtId="164" fontId="5" fillId="2" borderId="3" xfId="0" applyNumberFormat="1" applyFont="1" applyFill="1" applyBorder="1" applyAlignment="1">
      <alignment horizontal="right" vertical="center"/>
    </xf>
    <xf numFmtId="164" fontId="5" fillId="0" borderId="2" xfId="0" applyNumberFormat="1" applyFont="1" applyBorder="1" applyAlignment="1">
      <alignment horizontal="right" vertical="center"/>
    </xf>
    <xf numFmtId="10" fontId="4" fillId="0" borderId="7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right" vertical="center"/>
    </xf>
    <xf numFmtId="0" fontId="5" fillId="4" borderId="18" xfId="0" applyFont="1" applyFill="1" applyBorder="1" applyAlignment="1">
      <alignment horizontal="center" vertical="center" wrapText="1"/>
    </xf>
    <xf numFmtId="164" fontId="4" fillId="4" borderId="19" xfId="0" applyNumberFormat="1" applyFont="1" applyFill="1" applyBorder="1" applyAlignment="1">
      <alignment vertical="center"/>
    </xf>
    <xf numFmtId="0" fontId="5" fillId="3" borderId="21" xfId="0" applyFont="1" applyFill="1" applyBorder="1" applyAlignment="1">
      <alignment horizontal="center" vertical="center" wrapText="1"/>
    </xf>
    <xf numFmtId="164" fontId="4" fillId="4" borderId="22" xfId="0" applyNumberFormat="1" applyFont="1" applyFill="1" applyBorder="1" applyAlignment="1">
      <alignment vertical="center"/>
    </xf>
    <xf numFmtId="0" fontId="4" fillId="0" borderId="23" xfId="0" applyFont="1" applyBorder="1" applyAlignment="1">
      <alignment horizontal="center" vertical="center" wrapText="1"/>
    </xf>
    <xf numFmtId="164" fontId="4" fillId="5" borderId="23" xfId="0" applyNumberFormat="1" applyFont="1" applyFill="1" applyBorder="1" applyAlignment="1">
      <alignment vertical="center" wrapText="1"/>
    </xf>
    <xf numFmtId="164" fontId="4" fillId="0" borderId="23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164" fontId="4" fillId="0" borderId="24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164" fontId="4" fillId="5" borderId="13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vertical="center"/>
    </xf>
    <xf numFmtId="164" fontId="4" fillId="2" borderId="26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right" vertical="center"/>
    </xf>
    <xf numFmtId="9" fontId="4" fillId="2" borderId="7" xfId="0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right" vertical="center"/>
    </xf>
    <xf numFmtId="0" fontId="0" fillId="2" borderId="0" xfId="0" applyFill="1" applyAlignment="1">
      <alignment horizontal="left"/>
    </xf>
    <xf numFmtId="4" fontId="0" fillId="2" borderId="0" xfId="0" applyNumberFormat="1" applyFill="1" applyAlignment="1">
      <alignment horizontal="right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0" fontId="4" fillId="0" borderId="14" xfId="1" applyNumberFormat="1" applyFont="1" applyBorder="1" applyAlignment="1" applyProtection="1">
      <alignment horizontal="center" vertical="center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66" fontId="4" fillId="5" borderId="6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5" fontId="4" fillId="5" borderId="13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8" fontId="9" fillId="5" borderId="12" xfId="0" applyNumberFormat="1" applyFont="1" applyFill="1" applyBorder="1" applyAlignment="1" applyProtection="1">
      <alignment horizontal="center" vertical="center"/>
      <protection locked="0"/>
    </xf>
    <xf numFmtId="168" fontId="9" fillId="5" borderId="13" xfId="0" applyNumberFormat="1" applyFont="1" applyFill="1" applyBorder="1" applyAlignment="1" applyProtection="1">
      <alignment horizontal="center" vertical="center"/>
      <protection locked="0"/>
    </xf>
    <xf numFmtId="168" fontId="9" fillId="5" borderId="25" xfId="0" applyNumberFormat="1" applyFont="1" applyFill="1" applyBorder="1" applyAlignment="1" applyProtection="1">
      <alignment horizontal="center" vertical="center"/>
      <protection locked="0"/>
    </xf>
    <xf numFmtId="168" fontId="9" fillId="5" borderId="23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5" xfId="0" applyNumberFormat="1" applyFont="1" applyFill="1" applyBorder="1" applyAlignment="1">
      <alignment horizontal="right" vertical="center"/>
    </xf>
    <xf numFmtId="164" fontId="9" fillId="4" borderId="8" xfId="0" applyNumberFormat="1" applyFont="1" applyFill="1" applyBorder="1" applyAlignment="1">
      <alignment horizontal="right" vertical="center"/>
    </xf>
    <xf numFmtId="164" fontId="10" fillId="0" borderId="8" xfId="0" applyNumberFormat="1" applyFont="1" applyBorder="1" applyAlignment="1">
      <alignment horizontal="right" vertical="center"/>
    </xf>
    <xf numFmtId="164" fontId="9" fillId="4" borderId="20" xfId="0" applyNumberFormat="1" applyFont="1" applyFill="1" applyBorder="1" applyAlignment="1">
      <alignment vertical="center"/>
    </xf>
    <xf numFmtId="164" fontId="9" fillId="4" borderId="0" xfId="0" applyNumberFormat="1" applyFont="1" applyFill="1" applyAlignment="1">
      <alignment vertical="center"/>
    </xf>
    <xf numFmtId="164" fontId="10" fillId="2" borderId="17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right" vertical="center"/>
    </xf>
    <xf numFmtId="10" fontId="9" fillId="0" borderId="14" xfId="1" applyNumberFormat="1" applyFont="1" applyBorder="1" applyAlignment="1" applyProtection="1">
      <alignment horizontal="center" vertical="center"/>
    </xf>
    <xf numFmtId="164" fontId="9" fillId="4" borderId="7" xfId="0" applyNumberFormat="1" applyFont="1" applyFill="1" applyBorder="1" applyAlignment="1">
      <alignment horizontal="center" vertical="center"/>
    </xf>
    <xf numFmtId="10" fontId="9" fillId="0" borderId="7" xfId="1" applyNumberFormat="1" applyFont="1" applyBorder="1" applyAlignment="1" applyProtection="1">
      <alignment horizontal="center" vertical="center"/>
    </xf>
    <xf numFmtId="10" fontId="9" fillId="2" borderId="17" xfId="1" applyNumberFormat="1" applyFont="1" applyFill="1" applyBorder="1" applyAlignment="1" applyProtection="1">
      <alignment horizontal="center" vertical="center"/>
    </xf>
    <xf numFmtId="9" fontId="9" fillId="2" borderId="7" xfId="0" applyNumberFormat="1" applyFont="1" applyFill="1" applyBorder="1" applyAlignment="1">
      <alignment horizontal="center" vertical="center"/>
    </xf>
  </cellXfs>
  <cellStyles count="2">
    <cellStyle name="Normal" xfId="0" builtinId="0" customBuiltin="1"/>
    <cellStyle name="Porcentaje" xfId="1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D27A-6C26-4853-ACDF-A9F26626B145}">
  <dimension ref="A1:P33"/>
  <sheetViews>
    <sheetView tabSelected="1" view="pageBreakPreview" topLeftCell="A6" zoomScaleNormal="100" zoomScaleSheetLayoutView="100" workbookViewId="0">
      <selection activeCell="P9" sqref="P9"/>
    </sheetView>
  </sheetViews>
  <sheetFormatPr baseColWidth="10" defaultRowHeight="14.5" x14ac:dyDescent="0.35"/>
  <cols>
    <col min="1" max="1" width="10.90625" customWidth="1"/>
    <col min="2" max="3" width="10.90625" style="43" customWidth="1"/>
    <col min="4" max="4" width="0.453125" style="43" customWidth="1"/>
    <col min="5" max="5" width="7.26953125" customWidth="1"/>
    <col min="6" max="6" width="9.6328125" customWidth="1"/>
    <col min="7" max="7" width="10.6328125" customWidth="1"/>
    <col min="8" max="8" width="16.6328125" hidden="1" customWidth="1"/>
    <col min="9" max="9" width="11.54296875" style="44" customWidth="1"/>
    <col min="10" max="10" width="10.54296875" style="45" customWidth="1"/>
    <col min="11" max="12" width="11.08984375" customWidth="1"/>
    <col min="13" max="13" width="13.1796875" customWidth="1"/>
    <col min="14" max="14" width="11.54296875" style="44" customWidth="1"/>
    <col min="15" max="15" width="10.54296875" style="45" customWidth="1"/>
    <col min="16" max="16" width="10.90625" customWidth="1"/>
  </cols>
  <sheetData>
    <row r="1" spans="1:16" x14ac:dyDescent="0.35">
      <c r="A1" s="1"/>
      <c r="B1" s="2"/>
      <c r="C1" s="2"/>
      <c r="D1" s="2"/>
      <c r="E1" s="1"/>
      <c r="F1" s="1"/>
      <c r="G1" s="1"/>
      <c r="H1" s="1"/>
      <c r="I1" s="3"/>
      <c r="J1" s="4"/>
      <c r="K1" s="1"/>
      <c r="L1" s="1"/>
      <c r="M1" s="1"/>
      <c r="N1" s="3"/>
      <c r="O1" s="4"/>
      <c r="P1" s="1"/>
    </row>
    <row r="2" spans="1:16" ht="19.5" x14ac:dyDescent="0.45">
      <c r="A2" s="1"/>
      <c r="B2" s="66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1"/>
    </row>
    <row r="3" spans="1:16" x14ac:dyDescent="0.35">
      <c r="A3" s="1"/>
      <c r="B3" s="2"/>
      <c r="C3" s="2"/>
      <c r="D3" s="2"/>
      <c r="E3" s="1"/>
      <c r="F3" s="1"/>
      <c r="G3" s="1"/>
      <c r="H3" s="1"/>
      <c r="I3" s="3"/>
      <c r="J3" s="4"/>
      <c r="K3" s="1"/>
      <c r="L3" s="1"/>
      <c r="M3" s="1"/>
      <c r="N3" s="3"/>
      <c r="O3" s="4"/>
      <c r="P3" s="1"/>
    </row>
    <row r="4" spans="1:16" x14ac:dyDescent="0.35">
      <c r="A4" s="1"/>
      <c r="B4" s="2"/>
      <c r="C4" s="2"/>
      <c r="D4" s="2"/>
      <c r="E4" s="1"/>
      <c r="F4" s="1"/>
      <c r="G4" s="1"/>
      <c r="H4" s="1"/>
      <c r="I4" s="3"/>
      <c r="J4" s="4"/>
      <c r="K4" s="1"/>
      <c r="L4" s="1"/>
      <c r="M4" s="1"/>
      <c r="N4" s="3"/>
      <c r="O4" s="4"/>
      <c r="P4" s="1"/>
    </row>
    <row r="5" spans="1:16" ht="15" thickBot="1" x14ac:dyDescent="0.4">
      <c r="A5" s="1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1"/>
    </row>
    <row r="6" spans="1:16" ht="59.25" customHeight="1" thickBot="1" x14ac:dyDescent="0.4">
      <c r="A6" s="1"/>
      <c r="B6" s="68" t="s">
        <v>1</v>
      </c>
      <c r="C6" s="68"/>
      <c r="D6" s="68"/>
      <c r="E6" s="68"/>
      <c r="F6" s="68"/>
      <c r="G6" s="68"/>
      <c r="H6" s="5"/>
      <c r="I6" s="5" t="s">
        <v>2</v>
      </c>
      <c r="J6" s="5" t="s">
        <v>3</v>
      </c>
      <c r="K6" s="68" t="s">
        <v>4</v>
      </c>
      <c r="L6" s="68"/>
      <c r="M6" s="68"/>
      <c r="N6" s="5" t="s">
        <v>5</v>
      </c>
      <c r="O6" s="5" t="s">
        <v>6</v>
      </c>
      <c r="P6" s="1"/>
    </row>
    <row r="7" spans="1:16" s="11" customFormat="1" ht="35.5" customHeight="1" thickBot="1" x14ac:dyDescent="0.4">
      <c r="A7" s="6"/>
      <c r="B7" s="69" t="s">
        <v>7</v>
      </c>
      <c r="C7" s="69"/>
      <c r="D7" s="69"/>
      <c r="E7" s="70" t="s">
        <v>8</v>
      </c>
      <c r="F7" s="70"/>
      <c r="G7" s="70"/>
      <c r="H7" s="7"/>
      <c r="I7" s="8" t="s">
        <v>9</v>
      </c>
      <c r="J7" s="9" t="s">
        <v>9</v>
      </c>
      <c r="K7" s="71" t="s">
        <v>8</v>
      </c>
      <c r="L7" s="71"/>
      <c r="M7" s="71"/>
      <c r="N7" s="10"/>
      <c r="O7" s="9" t="s">
        <v>9</v>
      </c>
      <c r="P7" s="6"/>
    </row>
    <row r="8" spans="1:16" s="11" customFormat="1" ht="25" customHeight="1" thickBot="1" x14ac:dyDescent="0.4">
      <c r="A8" s="6"/>
      <c r="B8" s="69"/>
      <c r="C8" s="69"/>
      <c r="D8" s="69"/>
      <c r="E8" s="72" t="s">
        <v>10</v>
      </c>
      <c r="F8" s="72"/>
      <c r="G8" s="72"/>
      <c r="H8" s="12"/>
      <c r="I8" s="8" t="s">
        <v>9</v>
      </c>
      <c r="J8" s="13" t="s">
        <v>9</v>
      </c>
      <c r="K8" s="73" t="s">
        <v>10</v>
      </c>
      <c r="L8" s="73"/>
      <c r="M8" s="73"/>
      <c r="N8" s="14"/>
      <c r="O8" s="13" t="s">
        <v>9</v>
      </c>
      <c r="P8" s="6"/>
    </row>
    <row r="9" spans="1:16" s="11" customFormat="1" ht="34" customHeight="1" thickBot="1" x14ac:dyDescent="0.4">
      <c r="A9" s="6"/>
      <c r="B9" s="53" t="s">
        <v>11</v>
      </c>
      <c r="C9" s="53"/>
      <c r="D9" s="53"/>
      <c r="E9" s="63">
        <v>13112</v>
      </c>
      <c r="F9" s="63"/>
      <c r="G9" s="63"/>
      <c r="H9" s="15"/>
      <c r="I9" s="16">
        <f>+E9</f>
        <v>13112</v>
      </c>
      <c r="J9" s="46">
        <f>+I9/I19</f>
        <v>0.13384071403490147</v>
      </c>
      <c r="K9" s="74"/>
      <c r="L9" s="74"/>
      <c r="M9" s="74"/>
      <c r="N9" s="78">
        <f>+K9</f>
        <v>0</v>
      </c>
      <c r="O9" s="85" t="e">
        <f>+N9/N19</f>
        <v>#DIV/0!</v>
      </c>
      <c r="P9" s="6"/>
    </row>
    <row r="10" spans="1:16" ht="27" customHeight="1" thickBot="1" x14ac:dyDescent="0.4">
      <c r="A10" s="1"/>
      <c r="B10" s="60" t="s">
        <v>12</v>
      </c>
      <c r="C10" s="60"/>
      <c r="D10" s="60"/>
      <c r="E10" s="61" t="s">
        <v>10</v>
      </c>
      <c r="F10" s="61"/>
      <c r="G10" s="61"/>
      <c r="H10" s="12"/>
      <c r="I10" s="8" t="s">
        <v>9</v>
      </c>
      <c r="J10" s="9" t="s">
        <v>9</v>
      </c>
      <c r="K10" s="62" t="s">
        <v>10</v>
      </c>
      <c r="L10" s="62"/>
      <c r="M10" s="62"/>
      <c r="N10" s="79"/>
      <c r="O10" s="86" t="s">
        <v>9</v>
      </c>
      <c r="P10" s="1"/>
    </row>
    <row r="11" spans="1:16" ht="33" customHeight="1" thickBot="1" x14ac:dyDescent="0.4">
      <c r="A11" s="1"/>
      <c r="B11" s="60"/>
      <c r="C11" s="60"/>
      <c r="D11" s="60"/>
      <c r="E11" s="63">
        <v>21384</v>
      </c>
      <c r="F11" s="63"/>
      <c r="G11" s="63"/>
      <c r="H11" s="15"/>
      <c r="I11" s="17">
        <f>E11</f>
        <v>21384</v>
      </c>
      <c r="J11" s="18">
        <f>+I11/I19</f>
        <v>0.21827713765423531</v>
      </c>
      <c r="K11" s="74"/>
      <c r="L11" s="74"/>
      <c r="M11" s="74"/>
      <c r="N11" s="80">
        <f>+K11</f>
        <v>0</v>
      </c>
      <c r="O11" s="87" t="e">
        <f>+N11/N19</f>
        <v>#DIV/0!</v>
      </c>
      <c r="P11" s="1"/>
    </row>
    <row r="12" spans="1:16" ht="24.5" customHeight="1" thickBot="1" x14ac:dyDescent="0.4">
      <c r="A12" s="1"/>
      <c r="B12" s="60" t="s">
        <v>13</v>
      </c>
      <c r="C12" s="60"/>
      <c r="D12" s="60"/>
      <c r="E12" s="61" t="s">
        <v>10</v>
      </c>
      <c r="F12" s="61"/>
      <c r="G12" s="61"/>
      <c r="H12" s="12"/>
      <c r="I12" s="8" t="s">
        <v>9</v>
      </c>
      <c r="J12" s="9" t="s">
        <v>9</v>
      </c>
      <c r="K12" s="62" t="s">
        <v>10</v>
      </c>
      <c r="L12" s="62"/>
      <c r="M12" s="62"/>
      <c r="N12" s="79"/>
      <c r="O12" s="86" t="s">
        <v>9</v>
      </c>
      <c r="P12" s="1"/>
    </row>
    <row r="13" spans="1:16" ht="30.5" customHeight="1" thickBot="1" x14ac:dyDescent="0.4">
      <c r="A13" s="1"/>
      <c r="B13" s="60"/>
      <c r="C13" s="60"/>
      <c r="D13" s="60"/>
      <c r="E13" s="63">
        <v>2000</v>
      </c>
      <c r="F13" s="63"/>
      <c r="G13" s="63"/>
      <c r="H13" s="15"/>
      <c r="I13" s="19">
        <f>E13</f>
        <v>2000</v>
      </c>
      <c r="J13" s="18">
        <f>+I13/I19</f>
        <v>2.041499603949077E-2</v>
      </c>
      <c r="K13" s="74"/>
      <c r="L13" s="74"/>
      <c r="M13" s="74"/>
      <c r="N13" s="80">
        <f>+K13</f>
        <v>0</v>
      </c>
      <c r="O13" s="87" t="e">
        <f>+N13/N19</f>
        <v>#DIV/0!</v>
      </c>
      <c r="P13" s="1"/>
    </row>
    <row r="14" spans="1:16" ht="39" customHeight="1" thickBot="1" x14ac:dyDescent="0.4">
      <c r="A14" s="1"/>
      <c r="B14" s="64" t="s">
        <v>14</v>
      </c>
      <c r="C14" s="64"/>
      <c r="D14" s="64"/>
      <c r="E14" s="65" t="s">
        <v>15</v>
      </c>
      <c r="F14" s="55" t="s">
        <v>16</v>
      </c>
      <c r="G14" s="56" t="s">
        <v>17</v>
      </c>
      <c r="H14" s="20"/>
      <c r="I14" s="21" t="s">
        <v>9</v>
      </c>
      <c r="J14" s="9" t="s">
        <v>9</v>
      </c>
      <c r="K14" s="65" t="s">
        <v>15</v>
      </c>
      <c r="L14" s="55" t="s">
        <v>16</v>
      </c>
      <c r="M14" s="56" t="s">
        <v>17</v>
      </c>
      <c r="N14" s="81"/>
      <c r="O14" s="86" t="s">
        <v>9</v>
      </c>
      <c r="P14" s="1"/>
    </row>
    <row r="15" spans="1:16" ht="14" customHeight="1" thickBot="1" x14ac:dyDescent="0.4">
      <c r="A15" s="1"/>
      <c r="B15" s="64"/>
      <c r="C15" s="64"/>
      <c r="D15" s="64"/>
      <c r="E15" s="65"/>
      <c r="F15" s="55"/>
      <c r="G15" s="56"/>
      <c r="H15" s="22"/>
      <c r="I15" s="23"/>
      <c r="J15" s="9" t="s">
        <v>9</v>
      </c>
      <c r="K15" s="65"/>
      <c r="L15" s="55"/>
      <c r="M15" s="56"/>
      <c r="N15" s="82"/>
      <c r="O15" s="86" t="s">
        <v>9</v>
      </c>
      <c r="P15" s="1"/>
    </row>
    <row r="16" spans="1:16" ht="28.5" customHeight="1" thickBot="1" x14ac:dyDescent="0.4">
      <c r="A16" s="1"/>
      <c r="B16" s="57" t="s">
        <v>18</v>
      </c>
      <c r="C16" s="57"/>
      <c r="D16" s="57"/>
      <c r="E16" s="24">
        <v>516</v>
      </c>
      <c r="F16" s="25">
        <v>70.5</v>
      </c>
      <c r="G16" s="26">
        <f>E16*F16</f>
        <v>36378</v>
      </c>
      <c r="H16" s="27"/>
      <c r="I16" s="58">
        <f>G16+E17+G18</f>
        <v>61471.199999999997</v>
      </c>
      <c r="J16" s="59">
        <f>+I16/I19</f>
        <v>0.6274671522713724</v>
      </c>
      <c r="K16" s="24">
        <v>516</v>
      </c>
      <c r="L16" s="77"/>
      <c r="M16" s="28">
        <f>K16*L16</f>
        <v>0</v>
      </c>
      <c r="N16" s="83">
        <f>+M16+K17+M18</f>
        <v>0</v>
      </c>
      <c r="O16" s="88" t="e">
        <f>+N16/N19</f>
        <v>#DIV/0!</v>
      </c>
      <c r="P16" s="1"/>
    </row>
    <row r="17" spans="1:16" ht="26" customHeight="1" thickBot="1" x14ac:dyDescent="0.4">
      <c r="A17" s="1"/>
      <c r="B17" s="51" t="s">
        <v>19</v>
      </c>
      <c r="C17" s="51"/>
      <c r="D17" s="51"/>
      <c r="E17" s="52">
        <v>18163.2</v>
      </c>
      <c r="F17" s="52"/>
      <c r="G17" s="52"/>
      <c r="H17" s="15"/>
      <c r="I17" s="58"/>
      <c r="J17" s="59"/>
      <c r="K17" s="76"/>
      <c r="L17" s="76"/>
      <c r="M17" s="76"/>
      <c r="N17" s="83"/>
      <c r="O17" s="88"/>
      <c r="P17" s="1"/>
    </row>
    <row r="18" spans="1:16" ht="30.5" customHeight="1" thickBot="1" x14ac:dyDescent="0.4">
      <c r="A18" s="1"/>
      <c r="B18" s="53" t="s">
        <v>20</v>
      </c>
      <c r="C18" s="53"/>
      <c r="D18" s="53"/>
      <c r="E18" s="29">
        <v>77</v>
      </c>
      <c r="F18" s="30">
        <v>90</v>
      </c>
      <c r="G18" s="31">
        <f>+E18*F18</f>
        <v>6930</v>
      </c>
      <c r="H18" s="32"/>
      <c r="I18" s="58"/>
      <c r="J18" s="59"/>
      <c r="K18" s="29">
        <v>77</v>
      </c>
      <c r="L18" s="75"/>
      <c r="M18" s="33">
        <f>+K18*L18</f>
        <v>0</v>
      </c>
      <c r="N18" s="83"/>
      <c r="O18" s="88"/>
      <c r="P18" s="1"/>
    </row>
    <row r="19" spans="1:16" ht="23.5" customHeight="1" thickBot="1" x14ac:dyDescent="0.4">
      <c r="A19" s="1"/>
      <c r="B19" s="54" t="s">
        <v>21</v>
      </c>
      <c r="C19" s="54"/>
      <c r="D19" s="54"/>
      <c r="E19" s="54"/>
      <c r="F19" s="54"/>
      <c r="G19" s="54"/>
      <c r="H19" s="34"/>
      <c r="I19" s="35">
        <f>+I9+I11+I13+I16</f>
        <v>97967.2</v>
      </c>
      <c r="J19" s="36">
        <f>J9+J11+J13+J16</f>
        <v>1</v>
      </c>
      <c r="K19" s="37"/>
      <c r="L19" s="37"/>
      <c r="M19" s="37"/>
      <c r="N19" s="84">
        <f>+N9+N11+N13+N16</f>
        <v>0</v>
      </c>
      <c r="O19" s="89" t="e">
        <f>O9+O11+O13+O16</f>
        <v>#DIV/0!</v>
      </c>
      <c r="P19" s="1"/>
    </row>
    <row r="20" spans="1:16" x14ac:dyDescent="0.35">
      <c r="A20" s="1"/>
      <c r="B20" s="47"/>
      <c r="C20" s="47"/>
      <c r="D20" s="47"/>
      <c r="E20" s="38"/>
      <c r="F20" s="38"/>
      <c r="G20" s="38"/>
      <c r="H20" s="38"/>
      <c r="I20" s="39"/>
      <c r="J20" s="4"/>
      <c r="K20" s="38"/>
      <c r="L20" s="38"/>
      <c r="M20" s="38"/>
      <c r="N20" s="39"/>
      <c r="O20" s="4"/>
      <c r="P20" s="1"/>
    </row>
    <row r="21" spans="1:16" x14ac:dyDescent="0.35">
      <c r="A21" s="1"/>
      <c r="B21" s="47"/>
      <c r="C21" s="47"/>
      <c r="D21" s="47"/>
      <c r="E21" s="38"/>
      <c r="F21" s="38"/>
      <c r="G21" s="38"/>
      <c r="H21" s="38"/>
      <c r="I21" s="3"/>
      <c r="J21" s="4"/>
      <c r="K21" s="38"/>
      <c r="L21" s="38"/>
      <c r="M21" s="38"/>
      <c r="N21" s="3"/>
      <c r="O21" s="4"/>
      <c r="P21" s="1"/>
    </row>
    <row r="22" spans="1:16" ht="36" customHeight="1" x14ac:dyDescent="0.35">
      <c r="A22" s="1"/>
      <c r="B22" s="48" t="s">
        <v>22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1"/>
    </row>
    <row r="23" spans="1:16" ht="37" customHeight="1" x14ac:dyDescent="0.35">
      <c r="A23" s="1"/>
      <c r="B23" s="48" t="s">
        <v>23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1"/>
    </row>
    <row r="24" spans="1:16" x14ac:dyDescent="0.35">
      <c r="A24" s="1"/>
      <c r="B24" s="49" t="s">
        <v>24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1"/>
    </row>
    <row r="25" spans="1:16" x14ac:dyDescent="0.35">
      <c r="A25" s="1"/>
      <c r="B25" s="1"/>
      <c r="C25" s="1"/>
      <c r="D25" s="1"/>
      <c r="E25" s="1"/>
      <c r="F25" s="1"/>
      <c r="G25" s="1"/>
      <c r="H25" s="1"/>
      <c r="I25" s="1"/>
      <c r="J25" s="4"/>
      <c r="K25" s="1"/>
      <c r="L25" s="1"/>
      <c r="M25" s="1"/>
      <c r="N25" s="1"/>
      <c r="O25" s="4"/>
      <c r="P25" s="1"/>
    </row>
    <row r="26" spans="1:16" x14ac:dyDescent="0.35">
      <c r="A26" s="1"/>
      <c r="B26" s="1"/>
      <c r="C26" s="1"/>
      <c r="D26" s="1"/>
      <c r="E26" s="1"/>
      <c r="F26" s="1"/>
      <c r="G26" s="1"/>
      <c r="H26" s="1"/>
      <c r="I26" s="1"/>
      <c r="J26" s="4"/>
      <c r="K26" s="1"/>
      <c r="L26" s="1"/>
      <c r="M26" s="1"/>
      <c r="N26" s="1"/>
      <c r="O26" s="4"/>
      <c r="P26" s="1"/>
    </row>
    <row r="27" spans="1:16" ht="15" x14ac:dyDescent="0.35">
      <c r="A27" s="1"/>
      <c r="B27" s="1"/>
      <c r="C27" s="1"/>
      <c r="D27" s="1"/>
      <c r="E27" s="1"/>
      <c r="F27" s="1"/>
      <c r="G27" s="40" t="s">
        <v>25</v>
      </c>
      <c r="H27" s="40"/>
      <c r="I27" s="41"/>
      <c r="J27" s="42"/>
      <c r="K27" s="1"/>
      <c r="L27" s="1"/>
      <c r="M27" s="40" t="s">
        <v>25</v>
      </c>
      <c r="N27" s="41"/>
      <c r="O27" s="42"/>
      <c r="P27" s="1"/>
    </row>
    <row r="28" spans="1:16" ht="15" x14ac:dyDescent="0.35">
      <c r="A28" s="1"/>
      <c r="B28" s="1"/>
      <c r="C28" s="1"/>
      <c r="D28" s="1"/>
      <c r="E28" s="1"/>
      <c r="F28" s="1"/>
      <c r="G28" s="40"/>
      <c r="H28" s="40"/>
      <c r="I28" s="41"/>
      <c r="J28" s="42"/>
      <c r="K28" s="1"/>
      <c r="L28" s="1"/>
      <c r="M28" s="40"/>
      <c r="N28" s="41"/>
      <c r="O28" s="42"/>
      <c r="P28" s="1"/>
    </row>
    <row r="29" spans="1:16" ht="15" x14ac:dyDescent="0.35">
      <c r="A29" s="1"/>
      <c r="B29" s="1"/>
      <c r="C29" s="1"/>
      <c r="D29" s="1"/>
      <c r="E29" s="1"/>
      <c r="F29" s="1"/>
      <c r="G29" s="40"/>
      <c r="H29" s="40"/>
      <c r="I29" s="41"/>
      <c r="J29" s="42"/>
      <c r="K29" s="1"/>
      <c r="L29" s="1"/>
      <c r="M29" s="40"/>
      <c r="N29" s="41"/>
      <c r="O29" s="42"/>
      <c r="P29" s="1"/>
    </row>
    <row r="30" spans="1:16" ht="15" x14ac:dyDescent="0.35">
      <c r="A30" s="1"/>
      <c r="B30" s="1"/>
      <c r="C30" s="1"/>
      <c r="D30" s="1"/>
      <c r="E30" s="1"/>
      <c r="F30" s="1"/>
      <c r="G30" s="40"/>
      <c r="H30" s="40"/>
      <c r="I30" s="41" t="s">
        <v>26</v>
      </c>
      <c r="J30" s="42"/>
      <c r="K30" s="1"/>
      <c r="L30" s="1"/>
      <c r="M30" s="40"/>
      <c r="N30" s="41"/>
      <c r="O30" s="42"/>
      <c r="P30" s="1"/>
    </row>
    <row r="31" spans="1:16" ht="15" x14ac:dyDescent="0.35">
      <c r="A31" s="1"/>
      <c r="B31" s="1"/>
      <c r="C31" s="1"/>
      <c r="D31" s="1"/>
      <c r="E31" s="1"/>
      <c r="F31" s="1"/>
      <c r="G31" s="40" t="s">
        <v>27</v>
      </c>
      <c r="H31" s="40"/>
      <c r="I31" s="41"/>
      <c r="J31" s="42"/>
      <c r="K31" s="1"/>
      <c r="L31" s="1"/>
      <c r="M31" s="40" t="s">
        <v>27</v>
      </c>
      <c r="N31" s="41"/>
      <c r="O31" s="42"/>
      <c r="P31" s="1"/>
    </row>
    <row r="32" spans="1:16" ht="15" x14ac:dyDescent="0.35">
      <c r="A32" s="1"/>
      <c r="B32" s="1"/>
      <c r="C32" s="1"/>
      <c r="D32" s="1"/>
      <c r="E32" s="1"/>
      <c r="F32" s="1"/>
      <c r="G32" s="40" t="s">
        <v>28</v>
      </c>
      <c r="H32" s="40"/>
      <c r="I32" s="50" t="s">
        <v>29</v>
      </c>
      <c r="J32" s="50"/>
      <c r="K32" s="50"/>
      <c r="L32" s="50"/>
      <c r="M32" s="50"/>
      <c r="N32" s="50"/>
      <c r="O32" s="50"/>
      <c r="P32" s="1"/>
    </row>
    <row r="33" spans="9:16" customFormat="1" x14ac:dyDescent="0.35">
      <c r="I33" s="50"/>
      <c r="J33" s="50"/>
      <c r="K33" s="50"/>
      <c r="L33" s="50"/>
      <c r="M33" s="50"/>
      <c r="N33" s="50"/>
      <c r="O33" s="50"/>
      <c r="P33" s="1"/>
    </row>
  </sheetData>
  <sheetProtection algorithmName="SHA-512" hashValue="8FipRopmjG6uICcYAQzv6FzoPAoOsvHYPSRr9BP7wkkYsE04owzj4moBcQReQys+OrybeqiXXfxabupGxYUIyw==" saltValue="OnpFJP/BDCMpdkYQUmUGMQ==" spinCount="100000" sheet="1" objects="1" scenarios="1"/>
  <mergeCells count="45">
    <mergeCell ref="B2:O2"/>
    <mergeCell ref="B5:O5"/>
    <mergeCell ref="B6:G6"/>
    <mergeCell ref="K6:M6"/>
    <mergeCell ref="B7:D8"/>
    <mergeCell ref="E7:G7"/>
    <mergeCell ref="K7:M7"/>
    <mergeCell ref="E8:G8"/>
    <mergeCell ref="K8:M8"/>
    <mergeCell ref="B9:D9"/>
    <mergeCell ref="E9:G9"/>
    <mergeCell ref="K9:M9"/>
    <mergeCell ref="B10:D11"/>
    <mergeCell ref="E10:G10"/>
    <mergeCell ref="K10:M10"/>
    <mergeCell ref="E11:G11"/>
    <mergeCell ref="K11:M11"/>
    <mergeCell ref="B12:D13"/>
    <mergeCell ref="E12:G12"/>
    <mergeCell ref="K12:M12"/>
    <mergeCell ref="E13:G13"/>
    <mergeCell ref="K13:M13"/>
    <mergeCell ref="L14:L15"/>
    <mergeCell ref="M14:M15"/>
    <mergeCell ref="B16:D16"/>
    <mergeCell ref="I16:I18"/>
    <mergeCell ref="J16:J18"/>
    <mergeCell ref="B14:D15"/>
    <mergeCell ref="E14:E15"/>
    <mergeCell ref="F14:F15"/>
    <mergeCell ref="G14:G15"/>
    <mergeCell ref="K14:K15"/>
    <mergeCell ref="I32:O33"/>
    <mergeCell ref="O16:O18"/>
    <mergeCell ref="B17:D17"/>
    <mergeCell ref="E17:G17"/>
    <mergeCell ref="K17:M17"/>
    <mergeCell ref="B18:D18"/>
    <mergeCell ref="B19:G19"/>
    <mergeCell ref="N16:N18"/>
    <mergeCell ref="B20:D20"/>
    <mergeCell ref="B21:D21"/>
    <mergeCell ref="B22:O22"/>
    <mergeCell ref="B23:O23"/>
    <mergeCell ref="B24:O24"/>
  </mergeCells>
  <pageMargins left="0.70000000000000007" right="0.70000000000000007" top="0.75" bottom="0.75" header="0.30000000000000004" footer="0.30000000000000004"/>
  <pageSetup paperSize="9" scale="64" fitToWidth="0" fitToHeight="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2026-05-29T10:21:36Z</dcterms:created>
  <dcterms:modified xsi:type="dcterms:W3CDTF">2026-06-09T20:34:24Z</dcterms:modified>
</cp:coreProperties>
</file>