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Y:\2026\26-132 Sum e inst de cristales Recinto y IPM\3 Pliego y calendario\"/>
    </mc:Choice>
  </mc:AlternateContent>
  <xr:revisionPtr revIDLastSave="0" documentId="13_ncr:1_{2AAB7132-4E9E-4F84-8085-2854CEF42B6C}" xr6:coauthVersionLast="47" xr6:coauthVersionMax="47" xr10:uidLastSave="{00000000-0000-0000-0000-000000000000}"/>
  <bookViews>
    <workbookView xWindow="-11505" yWindow="-21720" windowWidth="51840" windowHeight="21120" xr2:uid="{86E331A7-9D3B-4D81-A6D6-ACC5923F2796}"/>
  </bookViews>
  <sheets>
    <sheet name="26_1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41" i="1" l="1"/>
  <c r="H41" i="1"/>
  <c r="G41" i="1"/>
  <c r="F41" i="1"/>
  <c r="L11" i="1"/>
  <c r="L12" i="1"/>
  <c r="L13" i="1"/>
  <c r="L14" i="1"/>
  <c r="L15" i="1"/>
  <c r="L16" i="1"/>
  <c r="L17" i="1"/>
  <c r="L19" i="1"/>
  <c r="L20" i="1"/>
  <c r="L21" i="1"/>
  <c r="L22" i="1"/>
  <c r="L23" i="1"/>
  <c r="L24" i="1"/>
  <c r="L25" i="1"/>
  <c r="L26" i="1"/>
  <c r="L28" i="1"/>
  <c r="L29" i="1"/>
  <c r="L30" i="1"/>
  <c r="L32" i="1"/>
  <c r="L33" i="1"/>
  <c r="L34" i="1"/>
  <c r="L35" i="1"/>
  <c r="L36" i="1"/>
  <c r="L37" i="1"/>
  <c r="L38" i="1"/>
  <c r="L39" i="1"/>
  <c r="L40" i="1"/>
  <c r="L42" i="1"/>
  <c r="L43" i="1"/>
  <c r="L44" i="1"/>
  <c r="L10" i="1"/>
  <c r="K11" i="1"/>
  <c r="K12" i="1"/>
  <c r="K13" i="1"/>
  <c r="K14" i="1"/>
  <c r="K15" i="1"/>
  <c r="K16" i="1"/>
  <c r="K17" i="1"/>
  <c r="K19" i="1"/>
  <c r="K20" i="1"/>
  <c r="K21" i="1"/>
  <c r="K22" i="1"/>
  <c r="K23" i="1"/>
  <c r="K24" i="1"/>
  <c r="K25" i="1"/>
  <c r="K26" i="1"/>
  <c r="K28" i="1"/>
  <c r="K29" i="1"/>
  <c r="K30" i="1"/>
  <c r="K32" i="1"/>
  <c r="K33" i="1"/>
  <c r="K34" i="1"/>
  <c r="K35" i="1"/>
  <c r="K36" i="1"/>
  <c r="K37" i="1"/>
  <c r="K38" i="1"/>
  <c r="K39" i="1"/>
  <c r="K40" i="1"/>
  <c r="K42" i="1"/>
  <c r="K43" i="1"/>
  <c r="K44" i="1"/>
  <c r="K10" i="1"/>
  <c r="J44" i="1" l="1"/>
  <c r="J43" i="1"/>
  <c r="J42" i="1"/>
  <c r="E41" i="1"/>
  <c r="J40" i="1"/>
  <c r="J24" i="1"/>
  <c r="J22" i="1"/>
  <c r="J20" i="1"/>
  <c r="J17" i="1"/>
  <c r="J16" i="1"/>
  <c r="J15" i="1"/>
  <c r="J14" i="1"/>
  <c r="J13" i="1"/>
  <c r="J11" i="1"/>
  <c r="J10" i="1"/>
  <c r="K45" i="1" l="1"/>
  <c r="J36" i="1"/>
  <c r="J30" i="1"/>
  <c r="J29" i="1"/>
  <c r="J26" i="1"/>
  <c r="J28" i="1"/>
  <c r="J32" i="1"/>
  <c r="J38" i="1"/>
  <c r="J34" i="1"/>
  <c r="J12" i="1"/>
  <c r="J19" i="1"/>
  <c r="J21" i="1"/>
  <c r="J23" i="1"/>
  <c r="J25" i="1"/>
  <c r="J33" i="1"/>
  <c r="J35" i="1"/>
  <c r="J39" i="1"/>
  <c r="J37" i="1" l="1"/>
  <c r="J45" i="1" s="1"/>
  <c r="L45" i="1"/>
  <c r="J46" i="1" l="1"/>
</calcChain>
</file>

<file path=xl/sharedStrings.xml><?xml version="1.0" encoding="utf-8"?>
<sst xmlns="http://schemas.openxmlformats.org/spreadsheetml/2006/main" count="52" uniqueCount="51">
  <si>
    <t>Estimación  unidades anuales
(A)</t>
  </si>
  <si>
    <t>PLANILUX  5 mm</t>
  </si>
  <si>
    <t>PLANILUX  6 mm</t>
  </si>
  <si>
    <t>PLANILUX 10 mm</t>
  </si>
  <si>
    <t>PLANILUX 12 mm</t>
  </si>
  <si>
    <t>PLANILUX 15 mm</t>
  </si>
  <si>
    <t>PLATEADO 5 mm (Espejo)</t>
  </si>
  <si>
    <t>Canto Pulido (m)</t>
  </si>
  <si>
    <t>Luna 4 mm mateada</t>
  </si>
  <si>
    <t>LAMINAR 3+3</t>
  </si>
  <si>
    <t>LAMINAR 4+4</t>
  </si>
  <si>
    <t>LAMINAR 5+5</t>
  </si>
  <si>
    <t>LAMINAR 6+6</t>
  </si>
  <si>
    <t>LAMINAR 8+8</t>
  </si>
  <si>
    <t>LAMINAR 10+10</t>
  </si>
  <si>
    <t>Butiral translúcido</t>
  </si>
  <si>
    <t>TEMPLADO incoloro 5 mm.</t>
  </si>
  <si>
    <t>TEMPLADO incoloro 6 mm.</t>
  </si>
  <si>
    <t>TEMPLADO incoloro 8 mm.</t>
  </si>
  <si>
    <t>Laminar 5+5, cámara 12mm, laminar 6+6</t>
  </si>
  <si>
    <t>Laminar 5+5, cámara 12mm, laminar 5+5</t>
  </si>
  <si>
    <t>Templado 6 mm, cámara 12, laminar 3+3</t>
  </si>
  <si>
    <t>Templado 8 mm, cámara 12, laminar 5+5</t>
  </si>
  <si>
    <t>CLIMALIT 4+4/10/6 TEMPLADA</t>
  </si>
  <si>
    <t>Climalit 5+5/06/5+5</t>
  </si>
  <si>
    <t xml:space="preserve">Climalit templado 5/10/6+6 </t>
  </si>
  <si>
    <t>Climalit 4/6/4</t>
  </si>
  <si>
    <t>10+10/16/8+8 (Pit Building) (m²)</t>
  </si>
  <si>
    <t>Horas estimadas</t>
  </si>
  <si>
    <t>SERVICIO DE CAMIÓN GRÚA DE 30 T.</t>
  </si>
  <si>
    <t>SERVICIO DE CAMIÓN GRÚA DE 70 T.</t>
  </si>
  <si>
    <t>IMPORTE TOTAL OFERTADO POR AÑO</t>
  </si>
  <si>
    <t>IMPORTE TOTAL OFERTADO</t>
  </si>
  <si>
    <r>
      <t xml:space="preserve">AÑO 2
IMPORTE UNITARIO MÁXIMO DE LICITACIÓN 
</t>
    </r>
    <r>
      <rPr>
        <sz val="9"/>
        <color theme="1"/>
        <rFont val="Barlow"/>
      </rPr>
      <t>(IVA EXCLUIDO) (€/m²)</t>
    </r>
  </si>
  <si>
    <r>
      <t xml:space="preserve">AÑO 2
IMPORTE UNITARIO OFERTADO 
</t>
    </r>
    <r>
      <rPr>
        <sz val="9"/>
        <color theme="1"/>
        <rFont val="Barlow"/>
      </rPr>
      <t>(IVA EXCLUIDO) (€/m²)</t>
    </r>
    <r>
      <rPr>
        <b/>
        <sz val="9"/>
        <color theme="1"/>
        <rFont val="Barlow"/>
      </rPr>
      <t xml:space="preserve">
(B2)</t>
    </r>
  </si>
  <si>
    <r>
      <t xml:space="preserve">AÑO 3
IMPORTE UNITARIO MÁXIMO DE LICITACIÓN </t>
    </r>
    <r>
      <rPr>
        <sz val="9"/>
        <color theme="1"/>
        <rFont val="Barlow"/>
      </rPr>
      <t>(IVA EXCLUIDO) (€/m²)</t>
    </r>
  </si>
  <si>
    <r>
      <t xml:space="preserve">AÑO 3
IMPORTE UNITARIO OFERTADO
</t>
    </r>
    <r>
      <rPr>
        <sz val="9"/>
        <color theme="1"/>
        <rFont val="Barlow"/>
      </rPr>
      <t>(IVA EXCLUIDO) (€/m²)</t>
    </r>
    <r>
      <rPr>
        <b/>
        <sz val="9"/>
        <color theme="1"/>
        <rFont val="Barlow"/>
      </rPr>
      <t xml:space="preserve">
(B3)</t>
    </r>
  </si>
  <si>
    <r>
      <t>AÑO 3
IMPORTE TOTAL OFERTADO</t>
    </r>
    <r>
      <rPr>
        <sz val="9"/>
        <color theme="1"/>
        <rFont val="Barlow"/>
      </rPr>
      <t>,
 IVA EXCUIDO</t>
    </r>
    <r>
      <rPr>
        <b/>
        <sz val="9"/>
        <color theme="1"/>
        <rFont val="Barlow"/>
      </rPr>
      <t xml:space="preserve">
(A X B3)</t>
    </r>
  </si>
  <si>
    <r>
      <t>AÑO 2
IMPORTE TOTAL OFERTADO</t>
    </r>
    <r>
      <rPr>
        <sz val="9"/>
        <color theme="1"/>
        <rFont val="Barlow"/>
      </rPr>
      <t>, 
IVA EXCUIDO</t>
    </r>
    <r>
      <rPr>
        <b/>
        <sz val="9"/>
        <color theme="1"/>
        <rFont val="Barlow"/>
      </rPr>
      <t xml:space="preserve">
(A X B2)</t>
    </r>
  </si>
  <si>
    <r>
      <t>AÑO 1
IMPORTE TOTAL OFERTADO</t>
    </r>
    <r>
      <rPr>
        <sz val="9"/>
        <color theme="1"/>
        <rFont val="Barlow"/>
      </rPr>
      <t>, 
IVA EXCUIDO</t>
    </r>
    <r>
      <rPr>
        <b/>
        <sz val="9"/>
        <color theme="1"/>
        <rFont val="Barlow"/>
      </rPr>
      <t xml:space="preserve">
(A X B1)</t>
    </r>
  </si>
  <si>
    <t>INSTALACIÓN</t>
  </si>
  <si>
    <t>OPERARIO</t>
  </si>
  <si>
    <r>
      <rPr>
        <u/>
        <sz val="11"/>
        <color theme="1"/>
        <rFont val="Barlow"/>
      </rPr>
      <t>INSTRUCCIONES DE CUMPLIMENTACIÓN DE LA TABLA</t>
    </r>
    <r>
      <rPr>
        <sz val="11"/>
        <color theme="1"/>
        <rFont val="Barlow"/>
      </rPr>
      <t>: 
- El licitador deberá cumplimentar únicamente las celdas sombreadas en GRIS con el importe unitario ofertado por partida para cada año. El resto de celdas se encuentran formuladas y bloqueadas, por lo que, los IMPORTES TOTALES OFERTADOS POR AÑO y el IMPORTE TOTAL OFERTADO se calcularán automáticamente.
- El IMPORTE TOTAL OFERTADO señalado en este documento deberá coincidir con el indicado en el MODELO DE OFERTA ECONÓMICA (Anexo II al Pliego administrativo).
- Los IMPORTES UNITARIOS MÁXIMOS DE LICITACIÓN no podrán superarse, siendo su incumplimiento motivo de exclusión.</t>
    </r>
  </si>
  <si>
    <t>FICHA DE PRECIOS UNITARIOS</t>
  </si>
  <si>
    <t>VIDRIO MONOLÍTICO</t>
  </si>
  <si>
    <t>VIDRIO LAMINAR</t>
  </si>
  <si>
    <t>VIDRIO TEMPLADO</t>
  </si>
  <si>
    <t>VIDRIO DOBLE ACRISTALAMIENTO</t>
  </si>
  <si>
    <r>
      <t xml:space="preserve">AÑO 1
IMPORTE UNITARIO OFERTADO 
</t>
    </r>
    <r>
      <rPr>
        <sz val="9"/>
        <color theme="1"/>
        <rFont val="Barlow"/>
      </rPr>
      <t>(IVA EXCLUIDO) (€/m²)</t>
    </r>
    <r>
      <rPr>
        <b/>
        <sz val="9"/>
        <color theme="1"/>
        <rFont val="Barlow"/>
      </rPr>
      <t xml:space="preserve">
(B1)</t>
    </r>
  </si>
  <si>
    <r>
      <t xml:space="preserve">AÑO 1
IMPORTE UNITARIO MÁXIMO DE LICITACIÓN
 </t>
    </r>
    <r>
      <rPr>
        <sz val="9"/>
        <color theme="1"/>
        <rFont val="Barlow"/>
      </rPr>
      <t>(IVA EXCLUIDO) (€/m²)</t>
    </r>
  </si>
  <si>
    <t>(€/hora)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</si>
</sst>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0"/>
  </numFmts>
  <fonts count="13" x14ac:knownFonts="1">
    <font>
      <sz val="11"/>
      <color theme="1"/>
      <name val="Calibri"/>
      <family val="2"/>
      <scheme val="minor"/>
    </font>
    <font>
      <b/>
      <sz val="14"/>
      <color theme="1"/>
      <name val="Barlow"/>
    </font>
    <font>
      <sz val="11"/>
      <color theme="1"/>
      <name val="Barlow"/>
    </font>
    <font>
      <b/>
      <sz val="12"/>
      <color theme="1"/>
      <name val="Barlow"/>
    </font>
    <font>
      <b/>
      <sz val="11"/>
      <color theme="1"/>
      <name val="Barlow"/>
    </font>
    <font>
      <b/>
      <i/>
      <sz val="11"/>
      <color theme="1"/>
      <name val="Barlow"/>
    </font>
    <font>
      <b/>
      <sz val="10"/>
      <color theme="1"/>
      <name val="Barlow"/>
    </font>
    <font>
      <sz val="10"/>
      <color theme="1"/>
      <name val="Barlow"/>
    </font>
    <font>
      <b/>
      <sz val="13"/>
      <color theme="1"/>
      <name val="Barlow"/>
    </font>
    <font>
      <b/>
      <sz val="9"/>
      <color theme="1"/>
      <name val="Barlow"/>
    </font>
    <font>
      <sz val="9"/>
      <color theme="1"/>
      <name val="Barlow"/>
    </font>
    <font>
      <sz val="11"/>
      <color theme="1"/>
      <name val="Calibri"/>
      <family val="2"/>
      <scheme val="minor"/>
    </font>
    <font>
      <u/>
      <sz val="11"/>
      <color theme="1"/>
      <name val="Barlow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2" fillId="0" borderId="5" xfId="0" applyFont="1" applyBorder="1" applyAlignment="1">
      <alignment wrapText="1"/>
    </xf>
    <xf numFmtId="3" fontId="4" fillId="0" borderId="6" xfId="0" applyNumberFormat="1" applyFont="1" applyBorder="1" applyAlignment="1">
      <alignment horizontal="center" vertical="center"/>
    </xf>
    <xf numFmtId="4" fontId="2" fillId="0" borderId="0" xfId="0" applyNumberFormat="1" applyFont="1"/>
    <xf numFmtId="0" fontId="2" fillId="0" borderId="9" xfId="0" applyFont="1" applyBorder="1" applyAlignment="1">
      <alignment wrapText="1"/>
    </xf>
    <xf numFmtId="3" fontId="4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wrapText="1"/>
    </xf>
    <xf numFmtId="3" fontId="4" fillId="0" borderId="12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3" fontId="4" fillId="0" borderId="13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wrapText="1"/>
    </xf>
    <xf numFmtId="3" fontId="4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4" fillId="0" borderId="0" xfId="0" applyNumberFormat="1" applyFont="1"/>
    <xf numFmtId="0" fontId="2" fillId="0" borderId="0" xfId="0" applyFont="1" applyAlignment="1">
      <alignment vertical="center" wrapText="1"/>
    </xf>
    <xf numFmtId="0" fontId="5" fillId="0" borderId="0" xfId="0" applyFont="1"/>
    <xf numFmtId="4" fontId="5" fillId="0" borderId="0" xfId="0" applyNumberFormat="1" applyFont="1"/>
    <xf numFmtId="0" fontId="2" fillId="0" borderId="12" xfId="0" applyFont="1" applyBorder="1" applyAlignment="1">
      <alignment horizontal="left" wrapText="1"/>
    </xf>
    <xf numFmtId="3" fontId="4" fillId="0" borderId="12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0" xfId="0" applyFont="1"/>
    <xf numFmtId="0" fontId="10" fillId="0" borderId="0" xfId="0" applyFont="1"/>
    <xf numFmtId="0" fontId="9" fillId="0" borderId="0" xfId="0" applyFont="1"/>
    <xf numFmtId="4" fontId="7" fillId="3" borderId="3" xfId="0" applyNumberFormat="1" applyFont="1" applyFill="1" applyBorder="1" applyAlignment="1">
      <alignment horizontal="center" vertical="center"/>
    </xf>
    <xf numFmtId="4" fontId="7" fillId="3" borderId="4" xfId="0" applyNumberFormat="1" applyFont="1" applyFill="1" applyBorder="1" applyAlignment="1">
      <alignment horizontal="center" vertical="center"/>
    </xf>
    <xf numFmtId="4" fontId="7" fillId="0" borderId="0" xfId="0" applyNumberFormat="1" applyFont="1"/>
    <xf numFmtId="164" fontId="3" fillId="0" borderId="3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5" fontId="2" fillId="0" borderId="0" xfId="1" applyNumberFormat="1" applyFont="1"/>
    <xf numFmtId="0" fontId="6" fillId="2" borderId="18" xfId="0" applyFont="1" applyFill="1" applyBorder="1" applyAlignment="1">
      <alignment wrapText="1"/>
    </xf>
    <xf numFmtId="0" fontId="3" fillId="2" borderId="18" xfId="0" applyFont="1" applyFill="1" applyBorder="1" applyAlignment="1">
      <alignment horizontal="left" wrapText="1"/>
    </xf>
    <xf numFmtId="0" fontId="3" fillId="2" borderId="19" xfId="0" applyFont="1" applyFill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15" xfId="0" applyFont="1" applyFill="1" applyBorder="1" applyAlignment="1">
      <alignment horizontal="right" vertical="center" wrapText="1"/>
    </xf>
    <xf numFmtId="0" fontId="8" fillId="4" borderId="4" xfId="0" applyFont="1" applyFill="1" applyBorder="1" applyAlignment="1">
      <alignment horizontal="right" vertical="center" wrapText="1"/>
    </xf>
    <xf numFmtId="164" fontId="1" fillId="7" borderId="1" xfId="0" applyNumberFormat="1" applyFont="1" applyFill="1" applyBorder="1" applyAlignment="1">
      <alignment horizontal="center" vertical="center"/>
    </xf>
    <xf numFmtId="164" fontId="1" fillId="7" borderId="15" xfId="0" applyNumberFormat="1" applyFont="1" applyFill="1" applyBorder="1" applyAlignment="1">
      <alignment horizontal="center" vertical="center"/>
    </xf>
    <xf numFmtId="164" fontId="1" fillId="7" borderId="4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/>
    </xf>
    <xf numFmtId="0" fontId="1" fillId="7" borderId="15" xfId="0" applyFont="1" applyFill="1" applyBorder="1" applyAlignment="1">
      <alignment horizontal="right" vertical="center"/>
    </xf>
    <xf numFmtId="0" fontId="1" fillId="7" borderId="4" xfId="0" applyFont="1" applyFill="1" applyBorder="1" applyAlignment="1">
      <alignment horizontal="right" vertical="center"/>
    </xf>
    <xf numFmtId="0" fontId="2" fillId="0" borderId="20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wrapText="1"/>
    </xf>
    <xf numFmtId="0" fontId="6" fillId="2" borderId="18" xfId="0" applyFont="1" applyFill="1" applyBorder="1" applyAlignment="1">
      <alignment horizontal="center" wrapText="1"/>
    </xf>
    <xf numFmtId="164" fontId="2" fillId="8" borderId="8" xfId="0" applyNumberFormat="1" applyFont="1" applyFill="1" applyBorder="1"/>
    <xf numFmtId="164" fontId="2" fillId="0" borderId="7" xfId="0" applyNumberFormat="1" applyFont="1" applyBorder="1" applyAlignment="1">
      <alignment horizontal="center" vertical="center"/>
    </xf>
    <xf numFmtId="164" fontId="2" fillId="6" borderId="7" xfId="0" applyNumberFormat="1" applyFont="1" applyFill="1" applyBorder="1" applyAlignment="1" applyProtection="1">
      <alignment horizontal="center" vertical="center"/>
      <protection locked="0"/>
    </xf>
    <xf numFmtId="164" fontId="2" fillId="6" borderId="14" xfId="0" applyNumberFormat="1" applyFont="1" applyFill="1" applyBorder="1" applyAlignment="1" applyProtection="1">
      <alignment horizontal="center" vertical="center"/>
      <protection locked="0"/>
    </xf>
    <xf numFmtId="164" fontId="2" fillId="0" borderId="14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8F04B-5A54-4EBF-A87D-9DBE1BE8E7E0}">
  <dimension ref="B1:T53"/>
  <sheetViews>
    <sheetView tabSelected="1" zoomScale="85" zoomScaleNormal="85" zoomScaleSheetLayoutView="115" workbookViewId="0">
      <selection activeCell="T16" sqref="T16"/>
    </sheetView>
  </sheetViews>
  <sheetFormatPr baseColWidth="10" defaultColWidth="8.81640625" defaultRowHeight="16" x14ac:dyDescent="0.4"/>
  <cols>
    <col min="1" max="1" width="8.81640625" style="1"/>
    <col min="2" max="2" width="37.6328125" style="17" customWidth="1"/>
    <col min="3" max="3" width="12.26953125" style="18" customWidth="1"/>
    <col min="4" max="4" width="20.08984375" style="19" customWidth="1"/>
    <col min="5" max="5" width="22.26953125" style="1" customWidth="1"/>
    <col min="6" max="6" width="20.7265625" style="19" customWidth="1"/>
    <col min="7" max="7" width="20.81640625" style="1" customWidth="1"/>
    <col min="8" max="8" width="19.81640625" style="19" customWidth="1"/>
    <col min="9" max="9" width="20.36328125" style="1" customWidth="1"/>
    <col min="10" max="10" width="17.6328125" style="1" customWidth="1"/>
    <col min="11" max="11" width="18.453125" style="1" customWidth="1"/>
    <col min="12" max="12" width="18.36328125" style="1" customWidth="1"/>
    <col min="13" max="13" width="8.81640625" style="1"/>
    <col min="14" max="14" width="20.1796875" style="1" customWidth="1"/>
    <col min="15" max="15" width="20.81640625" style="1" customWidth="1"/>
    <col min="16" max="16" width="8.81640625" style="1"/>
    <col min="17" max="17" width="9.453125" style="1" customWidth="1"/>
    <col min="18" max="18" width="10.08984375" style="1" bestFit="1" customWidth="1"/>
    <col min="19" max="19" width="8.81640625" style="1"/>
    <col min="20" max="20" width="10.6328125" style="1" bestFit="1" customWidth="1"/>
    <col min="21" max="16384" width="8.81640625" style="1"/>
  </cols>
  <sheetData>
    <row r="1" spans="2:19" ht="16.5" thickBot="1" x14ac:dyDescent="0.45"/>
    <row r="2" spans="2:19" x14ac:dyDescent="0.4">
      <c r="B2" s="52" t="s">
        <v>42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2:19" x14ac:dyDescent="0.4">
      <c r="B3" s="55"/>
      <c r="C3" s="56"/>
      <c r="D3" s="56"/>
      <c r="E3" s="56"/>
      <c r="F3" s="56"/>
      <c r="G3" s="56"/>
      <c r="H3" s="56"/>
      <c r="I3" s="56"/>
      <c r="J3" s="56"/>
      <c r="K3" s="56"/>
      <c r="L3" s="57"/>
    </row>
    <row r="4" spans="2:19" x14ac:dyDescent="0.4">
      <c r="B4" s="55"/>
      <c r="C4" s="56"/>
      <c r="D4" s="56"/>
      <c r="E4" s="56"/>
      <c r="F4" s="56"/>
      <c r="G4" s="56"/>
      <c r="H4" s="56"/>
      <c r="I4" s="56"/>
      <c r="J4" s="56"/>
      <c r="K4" s="56"/>
      <c r="L4" s="57"/>
    </row>
    <row r="5" spans="2:19" ht="61" customHeight="1" thickBot="1" x14ac:dyDescent="0.45">
      <c r="B5" s="58"/>
      <c r="C5" s="59"/>
      <c r="D5" s="59"/>
      <c r="E5" s="59"/>
      <c r="F5" s="59"/>
      <c r="G5" s="59"/>
      <c r="H5" s="59"/>
      <c r="I5" s="59"/>
      <c r="J5" s="59"/>
      <c r="K5" s="59"/>
      <c r="L5" s="60"/>
    </row>
    <row r="6" spans="2:19" ht="16.5" thickBot="1" x14ac:dyDescent="0.45"/>
    <row r="7" spans="2:19" ht="48.5" customHeight="1" x14ac:dyDescent="0.4">
      <c r="B7" s="61" t="s">
        <v>43</v>
      </c>
      <c r="C7" s="62"/>
      <c r="D7" s="62"/>
      <c r="E7" s="62"/>
      <c r="F7" s="62"/>
      <c r="G7" s="62"/>
      <c r="H7" s="62"/>
      <c r="I7" s="62"/>
      <c r="J7" s="62"/>
      <c r="K7" s="62"/>
      <c r="L7" s="63"/>
    </row>
    <row r="8" spans="2:19" ht="19" customHeight="1" thickBot="1" x14ac:dyDescent="0.55000000000000004">
      <c r="B8" s="70"/>
      <c r="C8" s="71"/>
      <c r="D8" s="39"/>
      <c r="E8" s="39"/>
      <c r="F8" s="39"/>
      <c r="G8" s="39"/>
      <c r="H8" s="39"/>
      <c r="I8" s="39"/>
      <c r="J8" s="39"/>
      <c r="K8" s="40"/>
      <c r="L8" s="41"/>
    </row>
    <row r="9" spans="2:19" s="30" customFormat="1" ht="83.5" customHeight="1" thickBot="1" x14ac:dyDescent="0.4">
      <c r="B9" s="64" t="s">
        <v>44</v>
      </c>
      <c r="C9" s="65" t="s">
        <v>0</v>
      </c>
      <c r="D9" s="66" t="s">
        <v>49</v>
      </c>
      <c r="E9" s="67" t="s">
        <v>48</v>
      </c>
      <c r="F9" s="66" t="s">
        <v>33</v>
      </c>
      <c r="G9" s="67" t="s">
        <v>34</v>
      </c>
      <c r="H9" s="66" t="s">
        <v>35</v>
      </c>
      <c r="I9" s="67" t="s">
        <v>36</v>
      </c>
      <c r="J9" s="68" t="s">
        <v>39</v>
      </c>
      <c r="K9" s="69" t="s">
        <v>38</v>
      </c>
      <c r="L9" s="68" t="s">
        <v>37</v>
      </c>
      <c r="Q9" s="31"/>
      <c r="R9" s="31"/>
      <c r="S9" s="31"/>
    </row>
    <row r="10" spans="2:19" x14ac:dyDescent="0.4">
      <c r="B10" s="2" t="s">
        <v>1</v>
      </c>
      <c r="C10" s="3">
        <v>10</v>
      </c>
      <c r="D10" s="73">
        <v>49.686000000000007</v>
      </c>
      <c r="E10" s="74"/>
      <c r="F10" s="73">
        <v>50.928150000000002</v>
      </c>
      <c r="G10" s="74"/>
      <c r="H10" s="73">
        <v>52.201353749999996</v>
      </c>
      <c r="I10" s="74"/>
      <c r="J10" s="72">
        <f>$C10*E10</f>
        <v>0</v>
      </c>
      <c r="K10" s="72">
        <f>$C10*G10</f>
        <v>0</v>
      </c>
      <c r="L10" s="72">
        <f>$C10*I10</f>
        <v>0</v>
      </c>
      <c r="N10" s="4"/>
    </row>
    <row r="11" spans="2:19" x14ac:dyDescent="0.4">
      <c r="B11" s="5" t="s">
        <v>2</v>
      </c>
      <c r="C11" s="6">
        <v>10</v>
      </c>
      <c r="D11" s="73">
        <v>59.514000000000003</v>
      </c>
      <c r="E11" s="74"/>
      <c r="F11" s="73">
        <v>61.001849999999997</v>
      </c>
      <c r="G11" s="74"/>
      <c r="H11" s="73">
        <v>62.526896249999993</v>
      </c>
      <c r="I11" s="74"/>
      <c r="J11" s="72">
        <f t="shared" ref="J11:J44" si="0">$C11*E11</f>
        <v>0</v>
      </c>
      <c r="K11" s="72">
        <f t="shared" ref="K11:K44" si="1">$C11*G11</f>
        <v>0</v>
      </c>
      <c r="L11" s="72">
        <f t="shared" ref="L11:L44" si="2">$C11*I11</f>
        <v>0</v>
      </c>
      <c r="N11" s="4"/>
    </row>
    <row r="12" spans="2:19" x14ac:dyDescent="0.4">
      <c r="B12" s="5" t="s">
        <v>3</v>
      </c>
      <c r="C12" s="6">
        <v>6</v>
      </c>
      <c r="D12" s="73">
        <v>105.92400000000001</v>
      </c>
      <c r="E12" s="74"/>
      <c r="F12" s="73">
        <v>108.57209999999999</v>
      </c>
      <c r="G12" s="74"/>
      <c r="H12" s="73">
        <v>111.28640249999998</v>
      </c>
      <c r="I12" s="74"/>
      <c r="J12" s="72">
        <f t="shared" si="0"/>
        <v>0</v>
      </c>
      <c r="K12" s="72">
        <f t="shared" si="1"/>
        <v>0</v>
      </c>
      <c r="L12" s="72">
        <f t="shared" si="2"/>
        <v>0</v>
      </c>
      <c r="N12" s="4"/>
    </row>
    <row r="13" spans="2:19" x14ac:dyDescent="0.4">
      <c r="B13" s="5" t="s">
        <v>4</v>
      </c>
      <c r="C13" s="6">
        <v>6</v>
      </c>
      <c r="D13" s="73">
        <v>117.39000000000001</v>
      </c>
      <c r="E13" s="74"/>
      <c r="F13" s="73">
        <v>120.32475000000001</v>
      </c>
      <c r="G13" s="74"/>
      <c r="H13" s="73">
        <v>123.33286875</v>
      </c>
      <c r="I13" s="74"/>
      <c r="J13" s="72">
        <f t="shared" si="0"/>
        <v>0</v>
      </c>
      <c r="K13" s="72">
        <f t="shared" si="1"/>
        <v>0</v>
      </c>
      <c r="L13" s="72">
        <f t="shared" si="2"/>
        <v>0</v>
      </c>
      <c r="N13" s="4"/>
    </row>
    <row r="14" spans="2:19" x14ac:dyDescent="0.4">
      <c r="B14" s="5" t="s">
        <v>5</v>
      </c>
      <c r="C14" s="6">
        <v>6</v>
      </c>
      <c r="D14" s="73">
        <v>185.64000000000001</v>
      </c>
      <c r="E14" s="74"/>
      <c r="F14" s="73">
        <v>190.28100000000001</v>
      </c>
      <c r="G14" s="74"/>
      <c r="H14" s="73">
        <v>195.03802499999998</v>
      </c>
      <c r="I14" s="74"/>
      <c r="J14" s="72">
        <f t="shared" si="0"/>
        <v>0</v>
      </c>
      <c r="K14" s="72">
        <f t="shared" si="1"/>
        <v>0</v>
      </c>
      <c r="L14" s="72">
        <f t="shared" si="2"/>
        <v>0</v>
      </c>
      <c r="N14" s="4"/>
    </row>
    <row r="15" spans="2:19" x14ac:dyDescent="0.4">
      <c r="B15" s="5" t="s">
        <v>6</v>
      </c>
      <c r="C15" s="6">
        <v>15</v>
      </c>
      <c r="D15" s="73">
        <v>80.535000000000011</v>
      </c>
      <c r="E15" s="74"/>
      <c r="F15" s="73">
        <v>82.548375000000007</v>
      </c>
      <c r="G15" s="74"/>
      <c r="H15" s="73">
        <v>84.612084374999995</v>
      </c>
      <c r="I15" s="74"/>
      <c r="J15" s="72">
        <f t="shared" si="0"/>
        <v>0</v>
      </c>
      <c r="K15" s="72">
        <f t="shared" si="1"/>
        <v>0</v>
      </c>
      <c r="L15" s="72">
        <f t="shared" si="2"/>
        <v>0</v>
      </c>
      <c r="N15" s="4"/>
    </row>
    <row r="16" spans="2:19" x14ac:dyDescent="0.4">
      <c r="B16" s="5" t="s">
        <v>7</v>
      </c>
      <c r="C16" s="6">
        <v>20</v>
      </c>
      <c r="D16" s="73">
        <v>2.5116000000000001</v>
      </c>
      <c r="E16" s="74"/>
      <c r="F16" s="73">
        <v>2.5743899999999997</v>
      </c>
      <c r="G16" s="74"/>
      <c r="H16" s="73">
        <v>2.6387497499999997</v>
      </c>
      <c r="I16" s="74"/>
      <c r="J16" s="72">
        <f t="shared" si="0"/>
        <v>0</v>
      </c>
      <c r="K16" s="72">
        <f t="shared" si="1"/>
        <v>0</v>
      </c>
      <c r="L16" s="72">
        <f t="shared" si="2"/>
        <v>0</v>
      </c>
      <c r="N16" s="4"/>
    </row>
    <row r="17" spans="2:18" ht="16.5" thickBot="1" x14ac:dyDescent="0.45">
      <c r="B17" s="7" t="s">
        <v>8</v>
      </c>
      <c r="C17" s="8">
        <v>3</v>
      </c>
      <c r="D17" s="73">
        <v>60.715200000000003</v>
      </c>
      <c r="E17" s="75"/>
      <c r="F17" s="73">
        <v>62.233080000000001</v>
      </c>
      <c r="G17" s="74"/>
      <c r="H17" s="73">
        <v>63.788906999999995</v>
      </c>
      <c r="I17" s="74"/>
      <c r="J17" s="72">
        <f t="shared" si="0"/>
        <v>0</v>
      </c>
      <c r="K17" s="72">
        <f t="shared" si="1"/>
        <v>0</v>
      </c>
      <c r="L17" s="72">
        <f t="shared" si="2"/>
        <v>0</v>
      </c>
      <c r="N17" s="4"/>
    </row>
    <row r="18" spans="2:18" s="29" customFormat="1" ht="15.5" thickBot="1" x14ac:dyDescent="0.45">
      <c r="B18" s="26" t="s">
        <v>45</v>
      </c>
      <c r="C18" s="26"/>
      <c r="D18" s="32"/>
      <c r="E18" s="33"/>
      <c r="F18" s="33"/>
      <c r="G18" s="33"/>
      <c r="H18" s="33"/>
      <c r="I18" s="33"/>
      <c r="J18" s="33"/>
      <c r="K18" s="33"/>
      <c r="L18" s="33"/>
      <c r="N18" s="34"/>
    </row>
    <row r="19" spans="2:18" x14ac:dyDescent="0.4">
      <c r="B19" s="2" t="s">
        <v>9</v>
      </c>
      <c r="C19" s="9">
        <v>4</v>
      </c>
      <c r="D19" s="73">
        <v>71.52600000000001</v>
      </c>
      <c r="E19" s="74"/>
      <c r="F19" s="73">
        <v>73.314149999999998</v>
      </c>
      <c r="G19" s="74"/>
      <c r="H19" s="73">
        <v>75.147003749999996</v>
      </c>
      <c r="I19" s="74"/>
      <c r="J19" s="72">
        <f t="shared" si="0"/>
        <v>0</v>
      </c>
      <c r="K19" s="72">
        <f t="shared" si="1"/>
        <v>0</v>
      </c>
      <c r="L19" s="72">
        <f t="shared" si="2"/>
        <v>0</v>
      </c>
      <c r="N19" s="4"/>
    </row>
    <row r="20" spans="2:18" x14ac:dyDescent="0.4">
      <c r="B20" s="5" t="s">
        <v>10</v>
      </c>
      <c r="C20" s="6">
        <v>4</v>
      </c>
      <c r="D20" s="73">
        <v>90.9636</v>
      </c>
      <c r="E20" s="74"/>
      <c r="F20" s="73">
        <v>93.237689999999986</v>
      </c>
      <c r="G20" s="74"/>
      <c r="H20" s="73">
        <v>95.568632249999979</v>
      </c>
      <c r="I20" s="74"/>
      <c r="J20" s="72">
        <f t="shared" si="0"/>
        <v>0</v>
      </c>
      <c r="K20" s="72">
        <f t="shared" si="1"/>
        <v>0</v>
      </c>
      <c r="L20" s="72">
        <f t="shared" si="2"/>
        <v>0</v>
      </c>
      <c r="N20" s="4"/>
    </row>
    <row r="21" spans="2:18" x14ac:dyDescent="0.4">
      <c r="B21" s="5" t="s">
        <v>11</v>
      </c>
      <c r="C21" s="6">
        <v>6</v>
      </c>
      <c r="D21" s="73">
        <v>105.92400000000001</v>
      </c>
      <c r="E21" s="74"/>
      <c r="F21" s="73">
        <v>108.57209999999999</v>
      </c>
      <c r="G21" s="74"/>
      <c r="H21" s="73">
        <v>111.28640249999998</v>
      </c>
      <c r="I21" s="74"/>
      <c r="J21" s="72">
        <f t="shared" si="0"/>
        <v>0</v>
      </c>
      <c r="K21" s="72">
        <f t="shared" si="1"/>
        <v>0</v>
      </c>
      <c r="L21" s="72">
        <f t="shared" si="2"/>
        <v>0</v>
      </c>
      <c r="N21" s="4"/>
      <c r="R21" s="38"/>
    </row>
    <row r="22" spans="2:18" x14ac:dyDescent="0.4">
      <c r="B22" s="5" t="s">
        <v>12</v>
      </c>
      <c r="C22" s="6">
        <v>6</v>
      </c>
      <c r="D22" s="73">
        <v>120.82980000000002</v>
      </c>
      <c r="E22" s="74"/>
      <c r="F22" s="73">
        <v>123.85054500000001</v>
      </c>
      <c r="G22" s="74"/>
      <c r="H22" s="73">
        <v>126.946808625</v>
      </c>
      <c r="I22" s="74"/>
      <c r="J22" s="72">
        <f t="shared" si="0"/>
        <v>0</v>
      </c>
      <c r="K22" s="72">
        <f t="shared" si="1"/>
        <v>0</v>
      </c>
      <c r="L22" s="72">
        <f t="shared" si="2"/>
        <v>0</v>
      </c>
      <c r="N22" s="4"/>
    </row>
    <row r="23" spans="2:18" x14ac:dyDescent="0.4">
      <c r="B23" s="5" t="s">
        <v>13</v>
      </c>
      <c r="C23" s="6">
        <v>4</v>
      </c>
      <c r="D23" s="73">
        <v>182.25480000000002</v>
      </c>
      <c r="E23" s="74"/>
      <c r="F23" s="73">
        <v>186.81117</v>
      </c>
      <c r="G23" s="74"/>
      <c r="H23" s="73">
        <v>191.48144925</v>
      </c>
      <c r="I23" s="74"/>
      <c r="J23" s="72">
        <f t="shared" si="0"/>
        <v>0</v>
      </c>
      <c r="K23" s="72">
        <f t="shared" si="1"/>
        <v>0</v>
      </c>
      <c r="L23" s="72">
        <f t="shared" si="2"/>
        <v>0</v>
      </c>
      <c r="N23" s="4"/>
    </row>
    <row r="24" spans="2:18" x14ac:dyDescent="0.4">
      <c r="B24" s="5" t="s">
        <v>14</v>
      </c>
      <c r="C24" s="6">
        <v>2</v>
      </c>
      <c r="D24" s="73">
        <v>258.31260000000003</v>
      </c>
      <c r="E24" s="74"/>
      <c r="F24" s="73">
        <v>264.77041500000001</v>
      </c>
      <c r="G24" s="74"/>
      <c r="H24" s="73">
        <v>271.38967537499997</v>
      </c>
      <c r="I24" s="74"/>
      <c r="J24" s="72">
        <f t="shared" si="0"/>
        <v>0</v>
      </c>
      <c r="K24" s="72">
        <f t="shared" si="1"/>
        <v>0</v>
      </c>
      <c r="L24" s="72">
        <f t="shared" si="2"/>
        <v>0</v>
      </c>
      <c r="N24" s="4"/>
    </row>
    <row r="25" spans="2:18" x14ac:dyDescent="0.4">
      <c r="B25" s="5" t="s">
        <v>15</v>
      </c>
      <c r="C25" s="6">
        <v>1</v>
      </c>
      <c r="D25" s="73">
        <v>22.604400000000002</v>
      </c>
      <c r="E25" s="74"/>
      <c r="F25" s="73">
        <v>23.169509999999999</v>
      </c>
      <c r="G25" s="74"/>
      <c r="H25" s="73">
        <v>23.748747749999996</v>
      </c>
      <c r="I25" s="74"/>
      <c r="J25" s="72">
        <f t="shared" si="0"/>
        <v>0</v>
      </c>
      <c r="K25" s="72">
        <f t="shared" si="1"/>
        <v>0</v>
      </c>
      <c r="L25" s="72">
        <f t="shared" si="2"/>
        <v>0</v>
      </c>
      <c r="N25" s="4"/>
    </row>
    <row r="26" spans="2:18" ht="16.5" thickBot="1" x14ac:dyDescent="0.45">
      <c r="B26" s="7" t="s">
        <v>7</v>
      </c>
      <c r="C26" s="8">
        <v>1</v>
      </c>
      <c r="D26" s="73">
        <v>5.0559600000000007</v>
      </c>
      <c r="E26" s="75"/>
      <c r="F26" s="73">
        <v>5.1823589999999999</v>
      </c>
      <c r="G26" s="74"/>
      <c r="H26" s="73">
        <v>5.3119179749999992</v>
      </c>
      <c r="I26" s="74"/>
      <c r="J26" s="72">
        <f t="shared" si="0"/>
        <v>0</v>
      </c>
      <c r="K26" s="72">
        <f t="shared" si="1"/>
        <v>0</v>
      </c>
      <c r="L26" s="72">
        <f t="shared" si="2"/>
        <v>0</v>
      </c>
      <c r="N26" s="4"/>
    </row>
    <row r="27" spans="2:18" s="29" customFormat="1" ht="15.5" thickBot="1" x14ac:dyDescent="0.45">
      <c r="B27" s="26" t="s">
        <v>46</v>
      </c>
      <c r="C27" s="27"/>
      <c r="D27" s="32"/>
      <c r="E27" s="33"/>
      <c r="F27" s="33"/>
      <c r="G27" s="33"/>
      <c r="H27" s="33"/>
      <c r="I27" s="33"/>
      <c r="J27" s="33"/>
      <c r="K27" s="33"/>
      <c r="L27" s="33"/>
      <c r="N27" s="34"/>
    </row>
    <row r="28" spans="2:18" x14ac:dyDescent="0.4">
      <c r="B28" s="2" t="s">
        <v>16</v>
      </c>
      <c r="C28" s="9">
        <v>10</v>
      </c>
      <c r="D28" s="73">
        <v>85.176000000000002</v>
      </c>
      <c r="E28" s="74"/>
      <c r="F28" s="73">
        <v>87.305399999999992</v>
      </c>
      <c r="G28" s="74"/>
      <c r="H28" s="73">
        <v>89.488034999999982</v>
      </c>
      <c r="I28" s="74"/>
      <c r="J28" s="72">
        <f t="shared" si="0"/>
        <v>0</v>
      </c>
      <c r="K28" s="72">
        <f t="shared" si="1"/>
        <v>0</v>
      </c>
      <c r="L28" s="72">
        <f t="shared" si="2"/>
        <v>0</v>
      </c>
      <c r="N28" s="4"/>
    </row>
    <row r="29" spans="2:18" x14ac:dyDescent="0.4">
      <c r="B29" s="5" t="s">
        <v>17</v>
      </c>
      <c r="C29" s="6">
        <v>10</v>
      </c>
      <c r="D29" s="73">
        <v>88.015200000000007</v>
      </c>
      <c r="E29" s="74"/>
      <c r="F29" s="73">
        <v>90.215580000000003</v>
      </c>
      <c r="G29" s="74"/>
      <c r="H29" s="73">
        <v>92.470969499999995</v>
      </c>
      <c r="I29" s="74"/>
      <c r="J29" s="72">
        <f t="shared" si="0"/>
        <v>0</v>
      </c>
      <c r="K29" s="72">
        <f t="shared" si="1"/>
        <v>0</v>
      </c>
      <c r="L29" s="72">
        <f t="shared" si="2"/>
        <v>0</v>
      </c>
      <c r="N29" s="4"/>
    </row>
    <row r="30" spans="2:18" ht="16.5" thickBot="1" x14ac:dyDescent="0.45">
      <c r="B30" s="7" t="s">
        <v>18</v>
      </c>
      <c r="C30" s="8">
        <v>10</v>
      </c>
      <c r="D30" s="76">
        <v>124.48800000000001</v>
      </c>
      <c r="E30" s="75"/>
      <c r="F30" s="73">
        <v>127.6002</v>
      </c>
      <c r="G30" s="74"/>
      <c r="H30" s="73">
        <v>130.79020499999999</v>
      </c>
      <c r="I30" s="74"/>
      <c r="J30" s="72">
        <f t="shared" si="0"/>
        <v>0</v>
      </c>
      <c r="K30" s="72">
        <f t="shared" si="1"/>
        <v>0</v>
      </c>
      <c r="L30" s="72">
        <f t="shared" si="2"/>
        <v>0</v>
      </c>
      <c r="N30" s="4"/>
    </row>
    <row r="31" spans="2:18" s="29" customFormat="1" ht="15.5" thickBot="1" x14ac:dyDescent="0.45">
      <c r="B31" s="26" t="s">
        <v>47</v>
      </c>
      <c r="C31" s="27"/>
      <c r="D31" s="32"/>
      <c r="E31" s="32"/>
      <c r="F31" s="33"/>
      <c r="G31" s="33"/>
      <c r="H31" s="33"/>
      <c r="I31" s="33"/>
      <c r="J31" s="33"/>
      <c r="K31" s="33"/>
      <c r="L31" s="33"/>
      <c r="N31" s="34"/>
    </row>
    <row r="32" spans="2:18" x14ac:dyDescent="0.4">
      <c r="B32" s="2" t="s">
        <v>19</v>
      </c>
      <c r="C32" s="9">
        <v>4</v>
      </c>
      <c r="D32" s="73">
        <v>247.20696000000001</v>
      </c>
      <c r="E32" s="74"/>
      <c r="F32" s="73">
        <v>253.38713399999997</v>
      </c>
      <c r="G32" s="74"/>
      <c r="H32" s="73">
        <v>259.72181234999994</v>
      </c>
      <c r="I32" s="74"/>
      <c r="J32" s="72">
        <f t="shared" si="0"/>
        <v>0</v>
      </c>
      <c r="K32" s="72">
        <f t="shared" si="1"/>
        <v>0</v>
      </c>
      <c r="L32" s="72">
        <f t="shared" si="2"/>
        <v>0</v>
      </c>
      <c r="N32" s="4"/>
    </row>
    <row r="33" spans="2:20" x14ac:dyDescent="0.4">
      <c r="B33" s="5" t="s">
        <v>20</v>
      </c>
      <c r="C33" s="6">
        <v>4</v>
      </c>
      <c r="D33" s="73">
        <v>232.14828000000003</v>
      </c>
      <c r="E33" s="74"/>
      <c r="F33" s="73">
        <v>237.951987</v>
      </c>
      <c r="G33" s="74"/>
      <c r="H33" s="73">
        <v>243.90078667499998</v>
      </c>
      <c r="I33" s="74"/>
      <c r="J33" s="72">
        <f t="shared" si="0"/>
        <v>0</v>
      </c>
      <c r="K33" s="72">
        <f t="shared" si="1"/>
        <v>0</v>
      </c>
      <c r="L33" s="72">
        <f t="shared" si="2"/>
        <v>0</v>
      </c>
      <c r="N33" s="4"/>
    </row>
    <row r="34" spans="2:20" x14ac:dyDescent="0.4">
      <c r="B34" s="5" t="s">
        <v>21</v>
      </c>
      <c r="C34" s="6">
        <v>4</v>
      </c>
      <c r="D34" s="73">
        <v>179.43744000000001</v>
      </c>
      <c r="E34" s="74"/>
      <c r="F34" s="73">
        <v>183.92337599999999</v>
      </c>
      <c r="G34" s="74"/>
      <c r="H34" s="73">
        <v>188.52146039999997</v>
      </c>
      <c r="I34" s="74"/>
      <c r="J34" s="72">
        <f t="shared" si="0"/>
        <v>0</v>
      </c>
      <c r="K34" s="72">
        <f t="shared" si="1"/>
        <v>0</v>
      </c>
      <c r="L34" s="72">
        <f t="shared" si="2"/>
        <v>0</v>
      </c>
      <c r="N34" s="4"/>
    </row>
    <row r="35" spans="2:20" x14ac:dyDescent="0.4">
      <c r="B35" s="5" t="s">
        <v>22</v>
      </c>
      <c r="C35" s="6">
        <v>4</v>
      </c>
      <c r="D35" s="73">
        <v>244.22580000000002</v>
      </c>
      <c r="E35" s="74"/>
      <c r="F35" s="73">
        <v>250.331445</v>
      </c>
      <c r="G35" s="74"/>
      <c r="H35" s="73">
        <v>256.58973112499996</v>
      </c>
      <c r="I35" s="74"/>
      <c r="J35" s="72">
        <f t="shared" si="0"/>
        <v>0</v>
      </c>
      <c r="K35" s="72">
        <f t="shared" si="1"/>
        <v>0</v>
      </c>
      <c r="L35" s="72">
        <f t="shared" si="2"/>
        <v>0</v>
      </c>
      <c r="N35" s="4"/>
    </row>
    <row r="36" spans="2:20" x14ac:dyDescent="0.4">
      <c r="B36" s="5" t="s">
        <v>23</v>
      </c>
      <c r="C36" s="6">
        <v>4</v>
      </c>
      <c r="D36" s="73">
        <v>198.07787999999999</v>
      </c>
      <c r="E36" s="74"/>
      <c r="F36" s="73">
        <v>203.02982699999998</v>
      </c>
      <c r="G36" s="74"/>
      <c r="H36" s="73">
        <v>208.10557267499996</v>
      </c>
      <c r="I36" s="74"/>
      <c r="J36" s="72">
        <f t="shared" si="0"/>
        <v>0</v>
      </c>
      <c r="K36" s="72">
        <f t="shared" si="1"/>
        <v>0</v>
      </c>
      <c r="L36" s="72">
        <f t="shared" si="2"/>
        <v>0</v>
      </c>
      <c r="N36" s="4"/>
    </row>
    <row r="37" spans="2:20" x14ac:dyDescent="0.4">
      <c r="B37" s="10" t="s">
        <v>24</v>
      </c>
      <c r="C37" s="6">
        <v>4</v>
      </c>
      <c r="D37" s="73">
        <v>231.01260000000002</v>
      </c>
      <c r="E37" s="74"/>
      <c r="F37" s="73">
        <v>236.787915</v>
      </c>
      <c r="G37" s="74"/>
      <c r="H37" s="73">
        <v>242.70761287499997</v>
      </c>
      <c r="I37" s="74"/>
      <c r="J37" s="72">
        <f t="shared" si="0"/>
        <v>0</v>
      </c>
      <c r="K37" s="72">
        <f t="shared" si="1"/>
        <v>0</v>
      </c>
      <c r="L37" s="72">
        <f t="shared" si="2"/>
        <v>0</v>
      </c>
      <c r="N37" s="4"/>
    </row>
    <row r="38" spans="2:20" x14ac:dyDescent="0.4">
      <c r="B38" s="10" t="s">
        <v>25</v>
      </c>
      <c r="C38" s="6">
        <v>4</v>
      </c>
      <c r="D38" s="73">
        <v>221.04264000000001</v>
      </c>
      <c r="E38" s="74"/>
      <c r="F38" s="73">
        <v>226.56870599999999</v>
      </c>
      <c r="G38" s="74"/>
      <c r="H38" s="73">
        <v>232.23292364999998</v>
      </c>
      <c r="I38" s="74"/>
      <c r="J38" s="72">
        <f t="shared" si="0"/>
        <v>0</v>
      </c>
      <c r="K38" s="72">
        <f t="shared" si="1"/>
        <v>0</v>
      </c>
      <c r="L38" s="72">
        <f t="shared" si="2"/>
        <v>0</v>
      </c>
      <c r="N38" s="4"/>
    </row>
    <row r="39" spans="2:20" x14ac:dyDescent="0.4">
      <c r="B39" s="11" t="s">
        <v>26</v>
      </c>
      <c r="C39" s="6">
        <v>4</v>
      </c>
      <c r="D39" s="73">
        <v>53.245920000000005</v>
      </c>
      <c r="E39" s="74"/>
      <c r="F39" s="73">
        <v>54.577068000000004</v>
      </c>
      <c r="G39" s="74"/>
      <c r="H39" s="73">
        <v>55.9414947</v>
      </c>
      <c r="I39" s="74"/>
      <c r="J39" s="72">
        <f t="shared" si="0"/>
        <v>0</v>
      </c>
      <c r="K39" s="72">
        <f t="shared" si="1"/>
        <v>0</v>
      </c>
      <c r="L39" s="72">
        <f t="shared" si="2"/>
        <v>0</v>
      </c>
      <c r="N39" s="4"/>
    </row>
    <row r="40" spans="2:20" ht="16.5" thickBot="1" x14ac:dyDescent="0.45">
      <c r="B40" s="12" t="s">
        <v>27</v>
      </c>
      <c r="C40" s="13">
        <v>8</v>
      </c>
      <c r="D40" s="76">
        <v>322.39999999999998</v>
      </c>
      <c r="E40" s="75"/>
      <c r="F40" s="73">
        <v>330.45999999999992</v>
      </c>
      <c r="G40" s="74"/>
      <c r="H40" s="73">
        <v>338.72149999999988</v>
      </c>
      <c r="I40" s="74"/>
      <c r="J40" s="72">
        <f t="shared" si="0"/>
        <v>0</v>
      </c>
      <c r="K40" s="72">
        <f t="shared" si="1"/>
        <v>0</v>
      </c>
      <c r="L40" s="72">
        <f t="shared" si="2"/>
        <v>0</v>
      </c>
      <c r="N40" s="4"/>
    </row>
    <row r="41" spans="2:20" s="29" customFormat="1" ht="33" customHeight="1" thickBot="1" x14ac:dyDescent="0.45">
      <c r="B41" s="28" t="s">
        <v>40</v>
      </c>
      <c r="C41" s="27" t="s">
        <v>28</v>
      </c>
      <c r="D41" s="32" t="s">
        <v>50</v>
      </c>
      <c r="E41" s="32" t="str">
        <f t="shared" ref="E41" si="3">D41</f>
        <v>(€/hora)</v>
      </c>
      <c r="F41" s="33" t="str">
        <f>E41</f>
        <v>(€/hora)</v>
      </c>
      <c r="G41" s="33" t="str">
        <f>F41</f>
        <v>(€/hora)</v>
      </c>
      <c r="H41" s="33" t="str">
        <f>G41</f>
        <v>(€/hora)</v>
      </c>
      <c r="I41" s="33" t="str">
        <f>H41</f>
        <v>(€/hora)</v>
      </c>
      <c r="J41" s="33"/>
      <c r="K41" s="33"/>
      <c r="L41" s="33"/>
      <c r="N41" s="34"/>
    </row>
    <row r="42" spans="2:20" x14ac:dyDescent="0.4">
      <c r="B42" s="42" t="s">
        <v>41</v>
      </c>
      <c r="C42" s="14">
        <v>80</v>
      </c>
      <c r="D42" s="73">
        <v>43.680000000000007</v>
      </c>
      <c r="E42" s="74"/>
      <c r="F42" s="73">
        <v>44.772000000000006</v>
      </c>
      <c r="G42" s="74"/>
      <c r="H42" s="73">
        <v>45.891300000000001</v>
      </c>
      <c r="I42" s="74"/>
      <c r="J42" s="72">
        <f t="shared" si="0"/>
        <v>0</v>
      </c>
      <c r="K42" s="72">
        <f t="shared" si="1"/>
        <v>0</v>
      </c>
      <c r="L42" s="72">
        <f t="shared" si="2"/>
        <v>0</v>
      </c>
      <c r="N42" s="4"/>
    </row>
    <row r="43" spans="2:20" x14ac:dyDescent="0.4">
      <c r="B43" s="15" t="s">
        <v>29</v>
      </c>
      <c r="C43" s="16">
        <v>6</v>
      </c>
      <c r="D43" s="77">
        <v>345.6</v>
      </c>
      <c r="E43" s="74"/>
      <c r="F43" s="73">
        <v>354.24</v>
      </c>
      <c r="G43" s="74"/>
      <c r="H43" s="73">
        <v>363.096</v>
      </c>
      <c r="I43" s="74"/>
      <c r="J43" s="72">
        <f t="shared" si="0"/>
        <v>0</v>
      </c>
      <c r="K43" s="72">
        <f t="shared" si="1"/>
        <v>0</v>
      </c>
      <c r="L43" s="72">
        <f t="shared" si="2"/>
        <v>0</v>
      </c>
      <c r="N43" s="4"/>
    </row>
    <row r="44" spans="2:20" ht="16.5" thickBot="1" x14ac:dyDescent="0.45">
      <c r="B44" s="24" t="s">
        <v>30</v>
      </c>
      <c r="C44" s="25">
        <v>4</v>
      </c>
      <c r="D44" s="78">
        <v>756</v>
      </c>
      <c r="E44" s="75"/>
      <c r="F44" s="73">
        <v>774.9</v>
      </c>
      <c r="G44" s="74"/>
      <c r="H44" s="73">
        <v>794.27249999999992</v>
      </c>
      <c r="I44" s="74"/>
      <c r="J44" s="72">
        <f t="shared" si="0"/>
        <v>0</v>
      </c>
      <c r="K44" s="72">
        <f t="shared" si="1"/>
        <v>0</v>
      </c>
      <c r="L44" s="72">
        <f t="shared" si="2"/>
        <v>0</v>
      </c>
      <c r="N44" s="4"/>
    </row>
    <row r="45" spans="2:20" s="36" customFormat="1" ht="37" customHeight="1" thickBot="1" x14ac:dyDescent="0.4">
      <c r="B45" s="43" t="s">
        <v>31</v>
      </c>
      <c r="C45" s="44"/>
      <c r="D45" s="44"/>
      <c r="E45" s="44"/>
      <c r="F45" s="44"/>
      <c r="G45" s="44"/>
      <c r="H45" s="44"/>
      <c r="I45" s="45"/>
      <c r="J45" s="35">
        <f>SUM(J10:J44)</f>
        <v>0</v>
      </c>
      <c r="K45" s="35">
        <f>SUM(K10:K44)</f>
        <v>0</v>
      </c>
      <c r="L45" s="35">
        <f>SUM(L10:L44)</f>
        <v>0</v>
      </c>
      <c r="R45" s="37"/>
    </row>
    <row r="46" spans="2:20" ht="42" customHeight="1" thickBot="1" x14ac:dyDescent="0.45">
      <c r="B46" s="49" t="s">
        <v>32</v>
      </c>
      <c r="C46" s="50"/>
      <c r="D46" s="50"/>
      <c r="E46" s="50"/>
      <c r="F46" s="50"/>
      <c r="G46" s="50"/>
      <c r="H46" s="50"/>
      <c r="I46" s="51"/>
      <c r="J46" s="46">
        <f>+J45+K45+L45</f>
        <v>0</v>
      </c>
      <c r="K46" s="47"/>
      <c r="L46" s="48"/>
      <c r="R46" s="20"/>
    </row>
    <row r="47" spans="2:20" x14ac:dyDescent="0.4">
      <c r="C47" s="1"/>
      <c r="D47" s="1"/>
      <c r="F47" s="1"/>
      <c r="H47" s="1"/>
      <c r="T47" s="20"/>
    </row>
    <row r="48" spans="2:20" x14ac:dyDescent="0.4">
      <c r="B48" s="21"/>
      <c r="C48" s="1"/>
      <c r="D48" s="1"/>
      <c r="F48" s="1"/>
      <c r="H48" s="1"/>
    </row>
    <row r="52" spans="18:18" x14ac:dyDescent="0.4">
      <c r="R52" s="22"/>
    </row>
    <row r="53" spans="18:18" x14ac:dyDescent="0.4">
      <c r="R53" s="23"/>
    </row>
  </sheetData>
  <sheetProtection algorithmName="SHA-512" hashValue="EfHVd07VVM8OpO4iCOStdlz7qStt6in/Ny8DBM4dsThF3QEBvyHw+XwjsVwplNBxwOo0hYw1uOT0WVGf2uPzhg==" saltValue="cl2ISFkxU2VwlYKxzfy9jQ==" spinCount="100000" sheet="1" objects="1" scenarios="1"/>
  <mergeCells count="6">
    <mergeCell ref="B2:L5"/>
    <mergeCell ref="B45:I45"/>
    <mergeCell ref="J46:L46"/>
    <mergeCell ref="B7:L7"/>
    <mergeCell ref="B46:I46"/>
    <mergeCell ref="B8:C8"/>
  </mergeCells>
  <pageMargins left="0.25" right="0.25" top="0.75" bottom="0.75" header="0.3" footer="0.3"/>
  <pageSetup paperSize="9" scale="57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26_132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Beatriz Sánchez</cp:lastModifiedBy>
  <cp:lastPrinted>2026-06-11T10:15:59Z</cp:lastPrinted>
  <dcterms:created xsi:type="dcterms:W3CDTF">2026-06-11T09:46:41Z</dcterms:created>
  <dcterms:modified xsi:type="dcterms:W3CDTF">2026-06-25T11:12:29Z</dcterms:modified>
</cp:coreProperties>
</file>