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Y:\2026\26-164 Suminitro materiales fontaneria\3 Pliego y calendario\"/>
    </mc:Choice>
  </mc:AlternateContent>
  <xr:revisionPtr revIDLastSave="0" documentId="13_ncr:1_{09A34A5B-7FC2-4B08-9BAA-E41A0099D6CC}" xr6:coauthVersionLast="47" xr6:coauthVersionMax="47" xr10:uidLastSave="{00000000-0000-0000-0000-000000000000}"/>
  <bookViews>
    <workbookView xWindow="-41388" yWindow="-828" windowWidth="41496" windowHeight="16776" xr2:uid="{791DC8E4-1F97-4356-949D-AABF0092DB5E}"/>
  </bookViews>
  <sheets>
    <sheet name="Hoja1" sheetId="1" r:id="rId1"/>
  </sheets>
  <definedNames>
    <definedName name="_xlnm.Print_Area" localSheetId="0">Hoja1!$A$1:$O$12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N3" i="1" l="1"/>
  <c r="M3" i="1"/>
  <c r="O3" i="1" s="1"/>
  <c r="I8" i="1"/>
  <c r="J8" i="1" s="1"/>
  <c r="H8" i="1"/>
  <c r="I7" i="1"/>
  <c r="H7" i="1"/>
  <c r="I6" i="1"/>
  <c r="H6" i="1"/>
  <c r="J6" i="1" s="1"/>
  <c r="I5" i="1"/>
  <c r="H5" i="1"/>
  <c r="J5" i="1" s="1"/>
  <c r="I4" i="1"/>
  <c r="H4" i="1"/>
  <c r="J4" i="1" s="1"/>
  <c r="I3" i="1"/>
  <c r="H3" i="1"/>
  <c r="N9" i="1"/>
  <c r="M9" i="1"/>
  <c r="N8" i="1"/>
  <c r="M8" i="1"/>
  <c r="N7" i="1"/>
  <c r="M7" i="1"/>
  <c r="N6" i="1"/>
  <c r="M6" i="1"/>
  <c r="O6" i="1" s="1"/>
  <c r="N5" i="1"/>
  <c r="M5" i="1"/>
  <c r="N4" i="1"/>
  <c r="M4" i="1"/>
  <c r="J7" i="1" l="1"/>
  <c r="O9" i="1"/>
  <c r="O7" i="1"/>
  <c r="J3" i="1"/>
  <c r="J10" i="1" s="1"/>
  <c r="O8" i="1"/>
  <c r="I10" i="1"/>
  <c r="O4" i="1"/>
  <c r="N10" i="1"/>
  <c r="O5" i="1"/>
  <c r="H10" i="1"/>
  <c r="M10" i="1"/>
  <c r="O10" i="1" l="1"/>
</calcChain>
</file>

<file path=xl/sharedStrings.xml><?xml version="1.0" encoding="utf-8"?>
<sst xmlns="http://schemas.openxmlformats.org/spreadsheetml/2006/main" count="44" uniqueCount="34">
  <si>
    <t>MATERIAL</t>
  </si>
  <si>
    <t>DESCRIPCIÓN</t>
  </si>
  <si>
    <t>MARCA DE REFERENCIA</t>
  </si>
  <si>
    <t>Importe Máximo 1º AÑO</t>
  </si>
  <si>
    <t>Importe Máximo 2º AÑO</t>
  </si>
  <si>
    <t>IMPORTE TOTAL</t>
  </si>
  <si>
    <t>SUBTOTAL OFERTADO</t>
  </si>
  <si>
    <t>1CC14002</t>
  </si>
  <si>
    <t>1CC14003</t>
  </si>
  <si>
    <t>1CC14036</t>
  </si>
  <si>
    <t>1CC14140</t>
  </si>
  <si>
    <t>1CC14109</t>
  </si>
  <si>
    <t>1CC14171</t>
  </si>
  <si>
    <t>MATERIAL DE FONTANERÍA NO LICITABLE</t>
  </si>
  <si>
    <t>TOTAL PRESUPUESTO BASE DE LICITACIÓN IVA EXCLUIDO-LOTE 1</t>
  </si>
  <si>
    <t>Precio Unitario Máximo  1º año (IVA EXCLUIDO)</t>
  </si>
  <si>
    <t>Precio Unitario Máximo 2º año (IVA EXCLUIDO)</t>
  </si>
  <si>
    <t>IMPORTE TOTAL OFERTADO IVA EXCLUIDO (indicar este importe en ANEXO IX A)</t>
  </si>
  <si>
    <t>Firma del Representante legal</t>
  </si>
  <si>
    <t>(importe fijo - no licitable)</t>
  </si>
  <si>
    <r>
      <rPr>
        <b/>
        <sz val="10"/>
        <color theme="1"/>
        <rFont val="Barlow"/>
      </rPr>
      <t xml:space="preserve">LOTE 2- ANEXO IX A DETALLE DE OFERTA ECONÓMICA
INSTRUCCIONES DE CUMPLIMENTACIÓN DE LA TABLA:
</t>
    </r>
    <r>
      <rPr>
        <sz val="10"/>
        <color theme="1"/>
        <rFont val="Barlow"/>
      </rPr>
      <t xml:space="preserve">
El licitador deberá cumplimentar ÚNICAMENTE las celdas sombreadas en AZUL de la columna "PRECIO U. OFERTADO" IVA EXCLUIDO. En estas celdas tendrá que introducir los importes unitarios ofertados para cada material
Tanto los valores de la columna "Subtotal ofertado", como el de "Importe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ANEXO IX A.
</t>
    </r>
  </si>
  <si>
    <t xml:space="preserve"> DOSIFICAD. GEL AITANA 0,9L. ACERO INOX. (DEBE DISPONER DE RECAMBIO )</t>
  </si>
  <si>
    <t xml:space="preserve">JOFEL </t>
  </si>
  <si>
    <t>DOSIFICADOR JABON HORIZ. INOX.JOFEL 1003</t>
  </si>
  <si>
    <t>SECAMANOS JOFEL TIFON BLANCO AA25050</t>
  </si>
  <si>
    <t>CONJUNTO EVAP SECAM JOFEL TIFON RA70021X</t>
  </si>
  <si>
    <t>PORTARROLLO ACERO INOXI.SATINADO 300M.</t>
  </si>
  <si>
    <t>SIPENSADOR DE TOALLAS  LINEA FUTURA ACERO INOX SATINADO</t>
  </si>
  <si>
    <t xml:space="preserve"> ESTIMACIÓN ANUAL DE UNIDADES  (A)</t>
  </si>
  <si>
    <t>Precio U.ofertado 1º año (IVA EXCLUIDO) (B)</t>
  </si>
  <si>
    <t>Precio U.ofertado 2º año (IVA EXCLUIDO) ( C )</t>
  </si>
  <si>
    <t>Importe ofertado 1º AÑO (A X B)</t>
  </si>
  <si>
    <t>Importe ofertado 2º AÑO (A X C)</t>
  </si>
  <si>
    <t>OBLIGATORIA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</si>
</sst>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4" x14ac:knownFonts="1">
    <font>
      <sz val="11"/>
      <color theme="1"/>
      <name val="Aptos Narrow"/>
      <family val="2"/>
      <scheme val="minor"/>
    </font>
    <font>
      <sz val="10"/>
      <color theme="1"/>
      <name val="Barlow"/>
    </font>
    <font>
      <b/>
      <sz val="10"/>
      <color theme="1"/>
      <name val="Barlow"/>
    </font>
    <font>
      <b/>
      <sz val="10"/>
      <name val="Barlow"/>
    </font>
  </fonts>
  <fills count="5">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3" tint="0.89999084444715716"/>
        <bgColor indexed="64"/>
      </patternFill>
    </fill>
  </fills>
  <borders count="10">
    <border>
      <left/>
      <right/>
      <top/>
      <bottom/>
      <diagonal/>
    </border>
    <border>
      <left/>
      <right/>
      <top/>
      <bottom style="hair">
        <color indexed="64"/>
      </bottom>
      <diagonal/>
    </border>
    <border>
      <left style="hair">
        <color auto="1"/>
      </left>
      <right style="hair">
        <color auto="1"/>
      </right>
      <top style="hair">
        <color auto="1"/>
      </top>
      <bottom style="hair">
        <color auto="1"/>
      </bottom>
      <diagonal/>
    </border>
    <border>
      <left style="hair">
        <color indexed="64"/>
      </left>
      <right/>
      <top style="hair">
        <color indexed="64"/>
      </top>
      <bottom style="hair">
        <color indexed="64"/>
      </bottom>
      <diagonal/>
    </border>
    <border>
      <left style="hair">
        <color auto="1"/>
      </left>
      <right style="hair">
        <color auto="1"/>
      </right>
      <top style="hair">
        <color auto="1"/>
      </top>
      <bottom/>
      <diagonal/>
    </border>
    <border>
      <left style="hair">
        <color auto="1"/>
      </left>
      <right/>
      <top style="hair">
        <color auto="1"/>
      </top>
      <bottom/>
      <diagonal/>
    </border>
    <border>
      <left style="thin">
        <color indexed="64"/>
      </left>
      <right style="thin">
        <color indexed="64"/>
      </right>
      <top style="thin">
        <color indexed="64"/>
      </top>
      <bottom style="thin">
        <color indexed="64"/>
      </bottom>
      <diagonal/>
    </border>
    <border>
      <left style="hair">
        <color auto="1"/>
      </left>
      <right/>
      <top style="hair">
        <color auto="1"/>
      </top>
      <bottom style="thin">
        <color indexed="64"/>
      </bottom>
      <diagonal/>
    </border>
    <border>
      <left/>
      <right/>
      <top style="hair">
        <color auto="1"/>
      </top>
      <bottom style="thin">
        <color indexed="64"/>
      </bottom>
      <diagonal/>
    </border>
    <border>
      <left/>
      <right/>
      <top style="hair">
        <color auto="1"/>
      </top>
      <bottom/>
      <diagonal/>
    </border>
  </borders>
  <cellStyleXfs count="1">
    <xf numFmtId="0" fontId="0" fillId="0" borderId="0"/>
  </cellStyleXfs>
  <cellXfs count="31">
    <xf numFmtId="0" fontId="0" fillId="0" borderId="0" xfId="0"/>
    <xf numFmtId="0" fontId="1" fillId="0" borderId="0" xfId="0" applyFont="1"/>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2" fontId="3" fillId="2" borderId="2" xfId="0" applyNumberFormat="1" applyFont="1" applyFill="1" applyBorder="1" applyAlignment="1">
      <alignment horizontal="center" vertical="center" wrapText="1"/>
    </xf>
    <xf numFmtId="2" fontId="3" fillId="2" borderId="3" xfId="0" applyNumberFormat="1" applyFont="1" applyFill="1" applyBorder="1" applyAlignment="1">
      <alignment horizontal="center" vertical="center" wrapText="1"/>
    </xf>
    <xf numFmtId="2" fontId="3" fillId="3" borderId="4" xfId="0" applyNumberFormat="1" applyFont="1" applyFill="1" applyBorder="1" applyAlignment="1">
      <alignment horizontal="center" vertical="center" wrapText="1"/>
    </xf>
    <xf numFmtId="2" fontId="3" fillId="3" borderId="2" xfId="0" applyNumberFormat="1" applyFont="1" applyFill="1" applyBorder="1" applyAlignment="1">
      <alignment horizontal="center" vertical="center" wrapText="1"/>
    </xf>
    <xf numFmtId="0" fontId="2" fillId="0" borderId="0" xfId="0" applyFont="1" applyAlignment="1">
      <alignment vertical="center"/>
    </xf>
    <xf numFmtId="0" fontId="1" fillId="0" borderId="2" xfId="0" applyFont="1" applyBorder="1" applyAlignment="1">
      <alignment horizontal="center" vertical="center"/>
    </xf>
    <xf numFmtId="0" fontId="1" fillId="0" borderId="2" xfId="0" applyFont="1" applyBorder="1" applyAlignment="1">
      <alignment vertical="center"/>
    </xf>
    <xf numFmtId="164" fontId="1" fillId="0" borderId="2" xfId="0" applyNumberFormat="1" applyFont="1" applyBorder="1" applyAlignment="1">
      <alignment horizontal="center" vertical="center"/>
    </xf>
    <xf numFmtId="0" fontId="1" fillId="0" borderId="0" xfId="0" applyFont="1" applyAlignment="1">
      <alignment vertical="center"/>
    </xf>
    <xf numFmtId="0" fontId="1" fillId="0" borderId="2" xfId="0" applyFont="1" applyBorder="1" applyAlignment="1">
      <alignment horizontal="left" vertical="center"/>
    </xf>
    <xf numFmtId="0" fontId="1" fillId="0" borderId="0" xfId="0" applyFont="1" applyAlignment="1">
      <alignment horizontal="center" vertical="center"/>
    </xf>
    <xf numFmtId="164" fontId="1" fillId="0" borderId="0" xfId="0" applyNumberFormat="1" applyFont="1" applyAlignment="1">
      <alignment horizontal="center" vertical="center"/>
    </xf>
    <xf numFmtId="164" fontId="1" fillId="0" borderId="4" xfId="0" applyNumberFormat="1" applyFont="1" applyBorder="1" applyAlignment="1">
      <alignment horizontal="center" vertical="center"/>
    </xf>
    <xf numFmtId="164" fontId="1" fillId="0" borderId="5" xfId="0" applyNumberFormat="1" applyFont="1" applyBorder="1" applyAlignment="1">
      <alignment horizontal="center" vertical="center"/>
    </xf>
    <xf numFmtId="0" fontId="1" fillId="0" borderId="0" xfId="0" applyFont="1" applyAlignment="1">
      <alignment horizontal="center"/>
    </xf>
    <xf numFmtId="164" fontId="2" fillId="0" borderId="6" xfId="0" applyNumberFormat="1" applyFont="1" applyBorder="1" applyAlignment="1">
      <alignment horizontal="center" vertical="center"/>
    </xf>
    <xf numFmtId="4" fontId="1" fillId="4" borderId="2" xfId="0" applyNumberFormat="1" applyFont="1" applyFill="1" applyBorder="1" applyAlignment="1" applyProtection="1">
      <alignment horizontal="center" vertical="center" wrapText="1"/>
      <protection locked="0"/>
    </xf>
    <xf numFmtId="0" fontId="2" fillId="0" borderId="4" xfId="0" applyFont="1" applyBorder="1" applyAlignment="1">
      <alignment horizontal="left" vertical="center"/>
    </xf>
    <xf numFmtId="0" fontId="1" fillId="0" borderId="9" xfId="0" applyFont="1" applyBorder="1" applyAlignment="1">
      <alignment vertical="center" wrapText="1"/>
    </xf>
    <xf numFmtId="0" fontId="1" fillId="0" borderId="4" xfId="0" applyFont="1" applyBorder="1" applyAlignment="1">
      <alignment horizontal="center" vertical="center"/>
    </xf>
    <xf numFmtId="0" fontId="1" fillId="0" borderId="2" xfId="0" applyFont="1" applyBorder="1" applyAlignment="1">
      <alignment vertical="center" wrapText="1"/>
    </xf>
    <xf numFmtId="0" fontId="1" fillId="0" borderId="1" xfId="0" applyFont="1" applyBorder="1" applyAlignment="1">
      <alignment horizontal="center" wrapText="1"/>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0" borderId="6" xfId="0" applyFont="1" applyBorder="1" applyAlignment="1">
      <alignment horizontal="center" vertical="center" wrapText="1"/>
    </xf>
    <xf numFmtId="0" fontId="2" fillId="0" borderId="7" xfId="0" quotePrefix="1" applyFont="1" applyBorder="1" applyAlignment="1">
      <alignment horizontal="center" vertical="center"/>
    </xf>
    <xf numFmtId="0" fontId="2" fillId="0" borderId="8" xfId="0" quotePrefix="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D50B2-EC97-41D5-ABCD-996C592549D4}">
  <sheetPr>
    <pageSetUpPr fitToPage="1"/>
  </sheetPr>
  <dimension ref="A1:O12"/>
  <sheetViews>
    <sheetView tabSelected="1" topLeftCell="B1" workbookViewId="0">
      <selection activeCell="R9" sqref="R9"/>
    </sheetView>
  </sheetViews>
  <sheetFormatPr baseColWidth="10" defaultColWidth="10.77734375" defaultRowHeight="15.6" x14ac:dyDescent="0.35"/>
  <cols>
    <col min="1" max="1" width="11.77734375" style="18" hidden="1" customWidth="1"/>
    <col min="2" max="2" width="46.77734375" style="1" customWidth="1"/>
    <col min="3" max="3" width="11.77734375" style="1" customWidth="1"/>
    <col min="4" max="4" width="17.77734375" style="1" customWidth="1"/>
    <col min="5" max="5" width="11.5546875" style="1" customWidth="1"/>
    <col min="6" max="7" width="11.77734375" style="18" customWidth="1"/>
    <col min="8" max="9" width="12.44140625" style="18" customWidth="1"/>
    <col min="10" max="10" width="12.77734375" style="18" customWidth="1"/>
    <col min="11" max="11" width="15.77734375" style="1" customWidth="1"/>
    <col min="12" max="12" width="16" style="1" customWidth="1"/>
    <col min="13" max="13" width="16.77734375" style="1" customWidth="1"/>
    <col min="14" max="14" width="17.77734375" style="1" customWidth="1"/>
    <col min="15" max="15" width="16.77734375" style="1" customWidth="1"/>
    <col min="16" max="16384" width="10.77734375" style="1"/>
  </cols>
  <sheetData>
    <row r="1" spans="1:15" ht="151.19999999999999" customHeight="1" x14ac:dyDescent="0.35">
      <c r="A1" s="25" t="s">
        <v>20</v>
      </c>
      <c r="B1" s="25"/>
      <c r="C1" s="25"/>
      <c r="D1" s="25"/>
      <c r="E1" s="25"/>
      <c r="F1" s="25"/>
      <c r="G1" s="25"/>
      <c r="H1" s="25"/>
      <c r="I1" s="25"/>
      <c r="J1" s="25"/>
      <c r="K1" s="25"/>
      <c r="L1" s="25"/>
      <c r="M1" s="25"/>
      <c r="N1" s="25"/>
      <c r="O1" s="25"/>
    </row>
    <row r="2" spans="1:15" s="8" customFormat="1" ht="78" x14ac:dyDescent="0.3">
      <c r="A2" s="2" t="s">
        <v>0</v>
      </c>
      <c r="B2" s="2" t="s">
        <v>1</v>
      </c>
      <c r="C2" s="26" t="s">
        <v>2</v>
      </c>
      <c r="D2" s="26"/>
      <c r="E2" s="3" t="s">
        <v>28</v>
      </c>
      <c r="F2" s="4" t="s">
        <v>15</v>
      </c>
      <c r="G2" s="5" t="s">
        <v>16</v>
      </c>
      <c r="H2" s="4" t="s">
        <v>3</v>
      </c>
      <c r="I2" s="4" t="s">
        <v>4</v>
      </c>
      <c r="J2" s="4" t="s">
        <v>5</v>
      </c>
      <c r="K2" s="6" t="s">
        <v>29</v>
      </c>
      <c r="L2" s="6" t="s">
        <v>30</v>
      </c>
      <c r="M2" s="7" t="s">
        <v>31</v>
      </c>
      <c r="N2" s="7" t="s">
        <v>32</v>
      </c>
      <c r="O2" s="7" t="s">
        <v>6</v>
      </c>
    </row>
    <row r="3" spans="1:15" s="12" customFormat="1" ht="31.2" x14ac:dyDescent="0.3">
      <c r="A3" s="9" t="s">
        <v>7</v>
      </c>
      <c r="B3" s="22" t="s">
        <v>21</v>
      </c>
      <c r="C3" s="9" t="s">
        <v>22</v>
      </c>
      <c r="D3" s="23" t="s">
        <v>33</v>
      </c>
      <c r="E3" s="9">
        <v>150</v>
      </c>
      <c r="F3" s="11">
        <v>26</v>
      </c>
      <c r="G3" s="11">
        <v>28</v>
      </c>
      <c r="H3" s="11">
        <f t="shared" ref="H3:H8" si="0">E3*F3</f>
        <v>3900</v>
      </c>
      <c r="I3" s="11">
        <f t="shared" ref="I3:I8" si="1">E3*G3</f>
        <v>4200</v>
      </c>
      <c r="J3" s="11">
        <f>+H3+I3</f>
        <v>8100</v>
      </c>
      <c r="K3" s="20"/>
      <c r="L3" s="20"/>
      <c r="M3" s="11">
        <f t="shared" ref="M3:M9" si="2">+E3*K3</f>
        <v>0</v>
      </c>
      <c r="N3" s="11">
        <f t="shared" ref="N3:N9" si="3">+E3*L3</f>
        <v>0</v>
      </c>
      <c r="O3" s="11">
        <f>+M3+N3</f>
        <v>0</v>
      </c>
    </row>
    <row r="4" spans="1:15" s="12" customFormat="1" x14ac:dyDescent="0.3">
      <c r="A4" s="9" t="s">
        <v>8</v>
      </c>
      <c r="B4" s="10" t="s">
        <v>23</v>
      </c>
      <c r="C4" s="9" t="s">
        <v>22</v>
      </c>
      <c r="D4" s="9" t="s">
        <v>33</v>
      </c>
      <c r="E4" s="9">
        <v>30</v>
      </c>
      <c r="F4" s="11">
        <v>35</v>
      </c>
      <c r="G4" s="11">
        <v>36.5</v>
      </c>
      <c r="H4" s="11">
        <f t="shared" si="0"/>
        <v>1050</v>
      </c>
      <c r="I4" s="11">
        <f t="shared" si="1"/>
        <v>1095</v>
      </c>
      <c r="J4" s="11">
        <f t="shared" ref="J4:J8" si="4">+H4+I4</f>
        <v>2145</v>
      </c>
      <c r="K4" s="20"/>
      <c r="L4" s="20"/>
      <c r="M4" s="11">
        <f t="shared" si="2"/>
        <v>0</v>
      </c>
      <c r="N4" s="11">
        <f t="shared" si="3"/>
        <v>0</v>
      </c>
      <c r="O4" s="11">
        <f t="shared" ref="O4:O9" si="5">+M4+N4</f>
        <v>0</v>
      </c>
    </row>
    <row r="5" spans="1:15" s="12" customFormat="1" x14ac:dyDescent="0.3">
      <c r="A5" s="9" t="s">
        <v>9</v>
      </c>
      <c r="B5" s="13" t="s">
        <v>24</v>
      </c>
      <c r="C5" s="9" t="s">
        <v>22</v>
      </c>
      <c r="D5" s="9" t="s">
        <v>33</v>
      </c>
      <c r="E5" s="9">
        <v>2</v>
      </c>
      <c r="F5" s="11">
        <v>375</v>
      </c>
      <c r="G5" s="11">
        <v>390</v>
      </c>
      <c r="H5" s="11">
        <f t="shared" si="0"/>
        <v>750</v>
      </c>
      <c r="I5" s="11">
        <f t="shared" si="1"/>
        <v>780</v>
      </c>
      <c r="J5" s="11">
        <f t="shared" si="4"/>
        <v>1530</v>
      </c>
      <c r="K5" s="20"/>
      <c r="L5" s="20"/>
      <c r="M5" s="11">
        <f t="shared" si="2"/>
        <v>0</v>
      </c>
      <c r="N5" s="11">
        <f t="shared" si="3"/>
        <v>0</v>
      </c>
      <c r="O5" s="11">
        <f t="shared" si="5"/>
        <v>0</v>
      </c>
    </row>
    <row r="6" spans="1:15" s="12" customFormat="1" x14ac:dyDescent="0.3">
      <c r="A6" s="9" t="s">
        <v>10</v>
      </c>
      <c r="B6" s="10" t="s">
        <v>25</v>
      </c>
      <c r="C6" s="9" t="s">
        <v>22</v>
      </c>
      <c r="D6" s="9" t="s">
        <v>33</v>
      </c>
      <c r="E6" s="9">
        <v>5</v>
      </c>
      <c r="F6" s="11">
        <v>42</v>
      </c>
      <c r="G6" s="11">
        <v>44</v>
      </c>
      <c r="H6" s="11">
        <f t="shared" si="0"/>
        <v>210</v>
      </c>
      <c r="I6" s="11">
        <f t="shared" si="1"/>
        <v>220</v>
      </c>
      <c r="J6" s="11">
        <f t="shared" si="4"/>
        <v>430</v>
      </c>
      <c r="K6" s="20"/>
      <c r="L6" s="20"/>
      <c r="M6" s="11">
        <f t="shared" si="2"/>
        <v>0</v>
      </c>
      <c r="N6" s="11">
        <f t="shared" si="3"/>
        <v>0</v>
      </c>
      <c r="O6" s="11">
        <f t="shared" si="5"/>
        <v>0</v>
      </c>
    </row>
    <row r="7" spans="1:15" s="12" customFormat="1" x14ac:dyDescent="0.3">
      <c r="A7" s="9" t="s">
        <v>11</v>
      </c>
      <c r="B7" s="10" t="s">
        <v>26</v>
      </c>
      <c r="C7" s="9" t="s">
        <v>22</v>
      </c>
      <c r="D7" s="9" t="s">
        <v>33</v>
      </c>
      <c r="E7" s="9">
        <v>25</v>
      </c>
      <c r="F7" s="11">
        <v>25</v>
      </c>
      <c r="G7" s="11">
        <v>26</v>
      </c>
      <c r="H7" s="11">
        <f t="shared" si="0"/>
        <v>625</v>
      </c>
      <c r="I7" s="11">
        <f t="shared" si="1"/>
        <v>650</v>
      </c>
      <c r="J7" s="11">
        <f t="shared" si="4"/>
        <v>1275</v>
      </c>
      <c r="K7" s="20"/>
      <c r="L7" s="20"/>
      <c r="M7" s="11">
        <f t="shared" si="2"/>
        <v>0</v>
      </c>
      <c r="N7" s="11">
        <f t="shared" si="3"/>
        <v>0</v>
      </c>
      <c r="O7" s="11">
        <f t="shared" si="5"/>
        <v>0</v>
      </c>
    </row>
    <row r="8" spans="1:15" s="12" customFormat="1" ht="31.2" x14ac:dyDescent="0.3">
      <c r="A8" s="9" t="s">
        <v>12</v>
      </c>
      <c r="B8" s="24" t="s">
        <v>27</v>
      </c>
      <c r="C8" s="9" t="s">
        <v>22</v>
      </c>
      <c r="D8" s="9" t="s">
        <v>33</v>
      </c>
      <c r="E8" s="9">
        <v>6</v>
      </c>
      <c r="F8" s="11">
        <v>30</v>
      </c>
      <c r="G8" s="11">
        <v>32</v>
      </c>
      <c r="H8" s="11">
        <f t="shared" si="0"/>
        <v>180</v>
      </c>
      <c r="I8" s="11">
        <f t="shared" si="1"/>
        <v>192</v>
      </c>
      <c r="J8" s="11">
        <f t="shared" si="4"/>
        <v>372</v>
      </c>
      <c r="K8" s="20"/>
      <c r="L8" s="20"/>
      <c r="M8" s="11">
        <f t="shared" si="2"/>
        <v>0</v>
      </c>
      <c r="N8" s="11">
        <f t="shared" si="3"/>
        <v>0</v>
      </c>
      <c r="O8" s="11">
        <f t="shared" si="5"/>
        <v>0</v>
      </c>
    </row>
    <row r="9" spans="1:15" s="12" customFormat="1" ht="37.200000000000003" customHeight="1" x14ac:dyDescent="0.3">
      <c r="A9" s="13"/>
      <c r="B9" s="21" t="s">
        <v>13</v>
      </c>
      <c r="C9" s="29" t="s">
        <v>19</v>
      </c>
      <c r="D9" s="30"/>
      <c r="E9" s="14">
        <v>1</v>
      </c>
      <c r="F9" s="15">
        <v>713.29</v>
      </c>
      <c r="G9" s="15">
        <v>713.3</v>
      </c>
      <c r="H9" s="16">
        <v>713.29</v>
      </c>
      <c r="I9" s="16">
        <v>713.3</v>
      </c>
      <c r="J9" s="17">
        <v>1426.59</v>
      </c>
      <c r="K9" s="15">
        <v>713.29</v>
      </c>
      <c r="L9" s="15">
        <v>713.3</v>
      </c>
      <c r="M9" s="11">
        <f t="shared" si="2"/>
        <v>713.29</v>
      </c>
      <c r="N9" s="11">
        <f t="shared" si="3"/>
        <v>713.3</v>
      </c>
      <c r="O9" s="11">
        <f t="shared" si="5"/>
        <v>1426.59</v>
      </c>
    </row>
    <row r="10" spans="1:15" ht="61.8" customHeight="1" x14ac:dyDescent="0.35">
      <c r="B10" s="27" t="s">
        <v>14</v>
      </c>
      <c r="C10" s="27"/>
      <c r="D10" s="27"/>
      <c r="E10" s="27"/>
      <c r="F10" s="27"/>
      <c r="G10" s="27"/>
      <c r="H10" s="19">
        <f>SUM(H3:H9)</f>
        <v>7428.29</v>
      </c>
      <c r="I10" s="19">
        <f>SUM(I3:I9)</f>
        <v>7850.3</v>
      </c>
      <c r="J10" s="19">
        <f>SUM(J3:J9)</f>
        <v>15278.59</v>
      </c>
      <c r="K10" s="28" t="s">
        <v>17</v>
      </c>
      <c r="L10" s="28"/>
      <c r="M10" s="19">
        <f>SUM(M3:M9)</f>
        <v>713.29</v>
      </c>
      <c r="N10" s="19">
        <f>SUM(N3:N9)</f>
        <v>713.3</v>
      </c>
      <c r="O10" s="19">
        <f>SUM(O3:O9)</f>
        <v>1426.59</v>
      </c>
    </row>
    <row r="11" spans="1:15" s="12" customFormat="1" x14ac:dyDescent="0.3">
      <c r="A11" s="14"/>
      <c r="E11" s="14"/>
      <c r="F11" s="14"/>
      <c r="G11" s="14"/>
      <c r="H11" s="15"/>
      <c r="I11" s="14"/>
      <c r="J11" s="14"/>
    </row>
    <row r="12" spans="1:15" x14ac:dyDescent="0.35">
      <c r="N12" s="1" t="s">
        <v>18</v>
      </c>
    </row>
  </sheetData>
  <sheetProtection algorithmName="SHA-512" hashValue="5OZ9pgonqJOB+/4JEEpK6xFHfdxEfjMoguXMk5cqYU/Z3o2uK802dJBZ/lCDlcOL6Yh8txNxQL+jhcWKQDmE6g==" saltValue="bmVEcC6GOyhVf+onvc9OIg==" spinCount="100000" sheet="1" objects="1" scenarios="1"/>
  <mergeCells count="5">
    <mergeCell ref="A1:O1"/>
    <mergeCell ref="C2:D2"/>
    <mergeCell ref="B10:G10"/>
    <mergeCell ref="K10:L10"/>
    <mergeCell ref="C9:D9"/>
  </mergeCells>
  <pageMargins left="0.70866141732283472" right="0.70866141732283472" top="0.74803149606299213" bottom="0.74803149606299213" header="0.31496062992125984" footer="0.31496062992125984"/>
  <pageSetup paperSize="9" scale="56"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IFEMA MADRID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Enrique Hernández</dc:creator>
  <cp:lastModifiedBy>Enrique Hernández</cp:lastModifiedBy>
  <cp:lastPrinted>2026-07-14T08:21:06Z</cp:lastPrinted>
  <dcterms:created xsi:type="dcterms:W3CDTF">2026-07-02T12:29:55Z</dcterms:created>
  <dcterms:modified xsi:type="dcterms:W3CDTF">2026-07-14T08:21:44Z</dcterms:modified>
</cp:coreProperties>
</file>