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Y:\2026\26-209 AM Suministro e instalación cristales\3 Pliego y calendario\"/>
    </mc:Choice>
  </mc:AlternateContent>
  <xr:revisionPtr revIDLastSave="0" documentId="13_ncr:1_{088F0BAC-F841-4D2F-ADD5-670893C9340F}" xr6:coauthVersionLast="47" xr6:coauthVersionMax="47" xr10:uidLastSave="{00000000-0000-0000-0000-000000000000}"/>
  <bookViews>
    <workbookView xWindow="-120" yWindow="-16320" windowWidth="29040" windowHeight="15720" xr2:uid="{86E331A7-9D3B-4D81-A6D6-ACC5923F2796}"/>
  </bookViews>
  <sheets>
    <sheet name="26_2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L16" i="1"/>
  <c r="L18" i="1"/>
  <c r="L19" i="1"/>
  <c r="L20" i="1"/>
  <c r="L21" i="1"/>
  <c r="L22" i="1"/>
  <c r="L23" i="1"/>
  <c r="L24" i="1"/>
  <c r="L25" i="1"/>
  <c r="L27" i="1"/>
  <c r="L28" i="1"/>
  <c r="L29" i="1"/>
  <c r="L31" i="1"/>
  <c r="L32" i="1"/>
  <c r="L33" i="1"/>
  <c r="L34" i="1"/>
  <c r="L35" i="1"/>
  <c r="L36" i="1"/>
  <c r="L37" i="1"/>
  <c r="L38" i="1"/>
  <c r="L39" i="1"/>
  <c r="L41" i="1"/>
  <c r="L42" i="1"/>
  <c r="L43" i="1"/>
  <c r="L9" i="1"/>
  <c r="K10" i="1"/>
  <c r="K11" i="1"/>
  <c r="K12" i="1"/>
  <c r="K13" i="1"/>
  <c r="K14" i="1"/>
  <c r="K15" i="1"/>
  <c r="K16" i="1"/>
  <c r="K18" i="1"/>
  <c r="K19" i="1"/>
  <c r="K20" i="1"/>
  <c r="K21" i="1"/>
  <c r="K22" i="1"/>
  <c r="K23" i="1"/>
  <c r="K24" i="1"/>
  <c r="K25" i="1"/>
  <c r="K27" i="1"/>
  <c r="K28" i="1"/>
  <c r="K29" i="1"/>
  <c r="K31" i="1"/>
  <c r="K32" i="1"/>
  <c r="K33" i="1"/>
  <c r="K34" i="1"/>
  <c r="K35" i="1"/>
  <c r="K36" i="1"/>
  <c r="K37" i="1"/>
  <c r="K38" i="1"/>
  <c r="K39" i="1"/>
  <c r="K41" i="1"/>
  <c r="K42" i="1"/>
  <c r="K43" i="1"/>
  <c r="K9" i="1"/>
  <c r="J43" i="1" l="1"/>
  <c r="J42" i="1"/>
  <c r="J41" i="1"/>
  <c r="E40" i="1"/>
  <c r="F40" i="1" s="1"/>
  <c r="G40" i="1" s="1"/>
  <c r="H40" i="1" s="1"/>
  <c r="I40" i="1" s="1"/>
  <c r="J39" i="1"/>
  <c r="J23" i="1"/>
  <c r="J21" i="1"/>
  <c r="J19" i="1"/>
  <c r="J16" i="1"/>
  <c r="J15" i="1"/>
  <c r="J14" i="1"/>
  <c r="J13" i="1"/>
  <c r="J12" i="1"/>
  <c r="J10" i="1"/>
  <c r="J9" i="1"/>
  <c r="K44" i="1" l="1"/>
  <c r="J35" i="1"/>
  <c r="J29" i="1"/>
  <c r="J28" i="1"/>
  <c r="J25" i="1"/>
  <c r="J27" i="1"/>
  <c r="J31" i="1"/>
  <c r="J37" i="1"/>
  <c r="J33" i="1"/>
  <c r="J11" i="1"/>
  <c r="J18" i="1"/>
  <c r="J20" i="1"/>
  <c r="J22" i="1"/>
  <c r="J24" i="1"/>
  <c r="J32" i="1"/>
  <c r="J34" i="1"/>
  <c r="J38" i="1"/>
  <c r="J36" i="1" l="1"/>
  <c r="J44" i="1" s="1"/>
  <c r="L44" i="1"/>
  <c r="J45" i="1" l="1"/>
</calcChain>
</file>

<file path=xl/sharedStrings.xml><?xml version="1.0" encoding="utf-8"?>
<sst xmlns="http://schemas.openxmlformats.org/spreadsheetml/2006/main" count="52" uniqueCount="51">
  <si>
    <t>Estimación  unidades anuales
(A)</t>
  </si>
  <si>
    <t>PLANILUX  5 mm</t>
  </si>
  <si>
    <t>PLANILUX  6 mm</t>
  </si>
  <si>
    <t>PLANILUX 10 mm</t>
  </si>
  <si>
    <t>PLANILUX 12 mm</t>
  </si>
  <si>
    <t>PLANILUX 15 mm</t>
  </si>
  <si>
    <t>PLATEADO 5 mm (Espejo)</t>
  </si>
  <si>
    <t>Canto Pulido (m)</t>
  </si>
  <si>
    <t>Luna 4 mm mateada</t>
  </si>
  <si>
    <t>LAMINAR 3+3</t>
  </si>
  <si>
    <t>LAMINAR 4+4</t>
  </si>
  <si>
    <t>LAMINAR 5+5</t>
  </si>
  <si>
    <t>LAMINAR 6+6</t>
  </si>
  <si>
    <t>LAMINAR 8+8</t>
  </si>
  <si>
    <t>LAMINAR 10+10</t>
  </si>
  <si>
    <t>Butiral translúcido</t>
  </si>
  <si>
    <t>TEMPLADO incoloro 5 mm.</t>
  </si>
  <si>
    <t>TEMPLADO incoloro 6 mm.</t>
  </si>
  <si>
    <t>TEMPLADO incoloro 8 mm.</t>
  </si>
  <si>
    <t>Laminar 5+5, cámara 12mm, laminar 6+6</t>
  </si>
  <si>
    <t>Laminar 5+5, cámara 12mm, laminar 5+5</t>
  </si>
  <si>
    <t>Templado 6 mm, cámara 12, laminar 3+3</t>
  </si>
  <si>
    <t>Templado 8 mm, cámara 12, laminar 5+5</t>
  </si>
  <si>
    <t>CLIMALIT 4+4/10/6 TEMPLADA</t>
  </si>
  <si>
    <t>Climalit 5+5/06/5+5</t>
  </si>
  <si>
    <t xml:space="preserve">Climalit templado 5/10/6+6 </t>
  </si>
  <si>
    <t>Climalit 4/6/4</t>
  </si>
  <si>
    <t>10+10/16/8+8 (Pit Building) (m²)</t>
  </si>
  <si>
    <t>Horas estimadas</t>
  </si>
  <si>
    <t>SERVICIO DE CAMIÓN GRÚA DE 30 T.</t>
  </si>
  <si>
    <t>SERVICIO DE CAMIÓN GRÚA DE 70 T.</t>
  </si>
  <si>
    <t>IMPORTE TOTAL OFERTADO POR AÑO</t>
  </si>
  <si>
    <t>IMPORTE TOTAL OFERTADO</t>
  </si>
  <si>
    <t>INSTALACIÓN</t>
  </si>
  <si>
    <t>OPERARIO</t>
  </si>
  <si>
    <t>FICHA DE PRECIOS UNITARIOS</t>
  </si>
  <si>
    <t>VIDRIO MONOLÍTICO</t>
  </si>
  <si>
    <t>VIDRIO LAMINAR</t>
  </si>
  <si>
    <t>VIDRIO TEMPLADO</t>
  </si>
  <si>
    <t>VIDRIO DOBLE ACRISTALAMIENTO</t>
  </si>
  <si>
    <t>(€/hora)</t>
  </si>
  <si>
    <r>
      <t xml:space="preserve">AÑO 1
IMPORTE UNITARIO MÁXIMO DE LICITACIÓN
 </t>
    </r>
    <r>
      <rPr>
        <sz val="14"/>
        <color theme="1"/>
        <rFont val="Barlow"/>
      </rPr>
      <t>(IVA EXCLUIDO) (€/m²)</t>
    </r>
  </si>
  <si>
    <r>
      <t xml:space="preserve">AÑO 1
IMPORTE UNITARIO OFERTADO 
</t>
    </r>
    <r>
      <rPr>
        <sz val="14"/>
        <color theme="1"/>
        <rFont val="Barlow"/>
      </rPr>
      <t>(IVA EXCLUIDO) (€/m²)</t>
    </r>
    <r>
      <rPr>
        <b/>
        <sz val="14"/>
        <color theme="1"/>
        <rFont val="Barlow"/>
      </rPr>
      <t xml:space="preserve">
(B1)</t>
    </r>
  </si>
  <si>
    <r>
      <t xml:space="preserve">AÑO 2
IMPORTE UNITARIO MÁXIMO DE LICITACIÓN 
</t>
    </r>
    <r>
      <rPr>
        <sz val="14"/>
        <color theme="1"/>
        <rFont val="Barlow"/>
      </rPr>
      <t>(IVA EXCLUIDO) (€/m²)</t>
    </r>
  </si>
  <si>
    <r>
      <t xml:space="preserve">AÑO 2
IMPORTE UNITARIO OFERTADO 
</t>
    </r>
    <r>
      <rPr>
        <sz val="14"/>
        <color theme="1"/>
        <rFont val="Barlow"/>
      </rPr>
      <t>(IVA EXCLUIDO) (€/m²)</t>
    </r>
    <r>
      <rPr>
        <b/>
        <sz val="14"/>
        <color theme="1"/>
        <rFont val="Barlow"/>
      </rPr>
      <t xml:space="preserve">
(B2)</t>
    </r>
  </si>
  <si>
    <r>
      <t xml:space="preserve">AÑO 3
IMPORTE UNITARIO OFERTADO
</t>
    </r>
    <r>
      <rPr>
        <sz val="14"/>
        <color theme="1"/>
        <rFont val="Barlow"/>
      </rPr>
      <t>(IVA EXCLUIDO) (€/m²)</t>
    </r>
    <r>
      <rPr>
        <b/>
        <sz val="14"/>
        <color theme="1"/>
        <rFont val="Barlow"/>
      </rPr>
      <t xml:space="preserve">
(B3)</t>
    </r>
  </si>
  <si>
    <r>
      <t xml:space="preserve">AÑO 3
IMPORTE UNITARIO MÁXIMO DE LICITACIÓN
 </t>
    </r>
    <r>
      <rPr>
        <sz val="14"/>
        <color theme="1"/>
        <rFont val="Barlow"/>
      </rPr>
      <t>(IVA EXCLUIDO) (€/m²)</t>
    </r>
  </si>
  <si>
    <r>
      <t>AÑO 1
IMPORTE TOTAL OFERTADO</t>
    </r>
    <r>
      <rPr>
        <sz val="14"/>
        <color theme="1"/>
        <rFont val="Barlow"/>
      </rPr>
      <t xml:space="preserve"> 
IVA EXCUIDO</t>
    </r>
    <r>
      <rPr>
        <b/>
        <sz val="14"/>
        <color theme="1"/>
        <rFont val="Barlow"/>
      </rPr>
      <t xml:space="preserve">
(A x B1)</t>
    </r>
  </si>
  <si>
    <r>
      <t>AÑO 2
IMPORTE TOTAL OFERTADO</t>
    </r>
    <r>
      <rPr>
        <sz val="14"/>
        <color theme="1"/>
        <rFont val="Barlow"/>
      </rPr>
      <t xml:space="preserve"> 
IVA EXCUIDO</t>
    </r>
    <r>
      <rPr>
        <b/>
        <sz val="14"/>
        <color theme="1"/>
        <rFont val="Barlow"/>
      </rPr>
      <t xml:space="preserve">
(A x B2)</t>
    </r>
  </si>
  <si>
    <r>
      <t>AÑO 3
IMPORTE TOTAL OFERTADO</t>
    </r>
    <r>
      <rPr>
        <sz val="14"/>
        <color theme="1"/>
        <rFont val="Barlow"/>
      </rPr>
      <t xml:space="preserve">
 IVA EXCUIDO</t>
    </r>
    <r>
      <rPr>
        <b/>
        <sz val="14"/>
        <color theme="1"/>
        <rFont val="Barlow"/>
      </rPr>
      <t xml:space="preserve">
(A x B3)</t>
    </r>
  </si>
  <si>
    <r>
      <rPr>
        <u/>
        <sz val="12"/>
        <color theme="1"/>
        <rFont val="Barlow"/>
      </rPr>
      <t>INSTRUCCIONES DE CUMPLIMENTACIÓN DE LA TABLA</t>
    </r>
    <r>
      <rPr>
        <sz val="12"/>
        <color theme="1"/>
        <rFont val="Barlow"/>
      </rPr>
      <t>: 
- El licitador deberá cumplimentar únicamente las celdas sombreadas en GRIS con el importe unitario ofertado por partida para cada año. El resto de celdas se encuentran formuladas y bloqueadas, por lo que, los IMPORTES TOTALES OFERTADOS POR AÑO y el IMPORTE TOTAL OFERTADO se calcularán automáticamente.
- El IMPORTE TOTAL OFERTADO señalado en este documento deberá coincidir con el indicado en el MODELO DE OFERTA ECONÓMICA (Anexo II al Pliego Administrativo).
- Los IMPORTES UNITARIOS MÁXIMOS DE LICITACIÓN no podrán superarse, siendo su incumplimiento motivo de exclusión.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</si>
</sst>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Barlow"/>
    </font>
    <font>
      <sz val="11"/>
      <color theme="1"/>
      <name val="Calibri"/>
      <family val="2"/>
      <scheme val="minor"/>
    </font>
    <font>
      <sz val="14"/>
      <color theme="1"/>
      <name val="Barlow"/>
    </font>
    <font>
      <b/>
      <i/>
      <sz val="14"/>
      <color theme="1"/>
      <name val="Barlow"/>
    </font>
    <font>
      <sz val="12"/>
      <color theme="1"/>
      <name val="Barlow"/>
    </font>
    <font>
      <u/>
      <sz val="12"/>
      <color theme="1"/>
      <name val="Barlow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71">
    <xf numFmtId="0" fontId="0" fillId="0" borderId="0" xfId="0"/>
    <xf numFmtId="164" fontId="3" fillId="6" borderId="7" xfId="0" applyNumberFormat="1" applyFont="1" applyFill="1" applyBorder="1" applyAlignment="1" applyProtection="1">
      <alignment horizontal="center" vertical="center"/>
      <protection locked="0"/>
    </xf>
    <xf numFmtId="164" fontId="3" fillId="6" borderId="14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5" fillId="0" borderId="20" xfId="0" applyFont="1" applyBorder="1" applyAlignment="1" applyProtection="1">
      <alignment horizontal="left" vertical="center" wrapText="1"/>
    </xf>
    <xf numFmtId="0" fontId="5" fillId="0" borderId="16" xfId="0" applyFont="1" applyBorder="1" applyAlignment="1" applyProtection="1">
      <alignment horizontal="left" vertical="center" wrapText="1"/>
    </xf>
    <xf numFmtId="0" fontId="5" fillId="0" borderId="17" xfId="0" applyFont="1" applyBorder="1" applyAlignment="1" applyProtection="1">
      <alignment horizontal="left" vertical="center" wrapText="1"/>
    </xf>
    <xf numFmtId="0" fontId="5" fillId="0" borderId="21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22" xfId="0" applyFont="1" applyBorder="1" applyAlignment="1" applyProtection="1">
      <alignment horizontal="left" vertical="center" wrapText="1"/>
    </xf>
    <xf numFmtId="0" fontId="5" fillId="0" borderId="23" xfId="0" applyFont="1" applyBorder="1" applyAlignment="1" applyProtection="1">
      <alignment horizontal="left" vertical="center" wrapText="1"/>
    </xf>
    <xf numFmtId="0" fontId="5" fillId="0" borderId="18" xfId="0" applyFont="1" applyBorder="1" applyAlignment="1" applyProtection="1">
      <alignment horizontal="left" vertical="center" wrapText="1"/>
    </xf>
    <xf numFmtId="0" fontId="5" fillId="0" borderId="19" xfId="0" applyFont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3" borderId="23" xfId="0" applyFont="1" applyFill="1" applyBorder="1" applyAlignment="1" applyProtection="1">
      <alignment horizontal="center" vertical="center" wrapText="1"/>
    </xf>
    <xf numFmtId="0" fontId="1" fillId="3" borderId="24" xfId="0" applyFont="1" applyFill="1" applyBorder="1" applyAlignment="1" applyProtection="1">
      <alignment horizontal="center" vertical="center" wrapText="1"/>
    </xf>
    <xf numFmtId="0" fontId="1" fillId="6" borderId="23" xfId="0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 vertical="center" wrapText="1"/>
    </xf>
    <xf numFmtId="0" fontId="1" fillId="4" borderId="19" xfId="0" applyFont="1" applyFill="1" applyBorder="1" applyAlignment="1" applyProtection="1">
      <alignment horizontal="center" vertical="center" wrapText="1"/>
    </xf>
    <xf numFmtId="0" fontId="1" fillId="4" borderId="13" xfId="0" applyFont="1" applyFill="1" applyBorder="1" applyAlignment="1" applyProtection="1">
      <alignment horizontal="center" vertical="center" wrapText="1"/>
    </xf>
    <xf numFmtId="0" fontId="1" fillId="0" borderId="0" xfId="0" applyFont="1" applyProtection="1"/>
    <xf numFmtId="0" fontId="3" fillId="0" borderId="5" xfId="0" applyFont="1" applyBorder="1" applyAlignment="1" applyProtection="1">
      <alignment wrapText="1"/>
    </xf>
    <xf numFmtId="3" fontId="1" fillId="0" borderId="6" xfId="0" applyNumberFormat="1" applyFont="1" applyBorder="1" applyAlignment="1" applyProtection="1">
      <alignment horizontal="center" vertical="center"/>
    </xf>
    <xf numFmtId="164" fontId="3" fillId="0" borderId="7" xfId="0" applyNumberFormat="1" applyFont="1" applyBorder="1" applyAlignment="1" applyProtection="1">
      <alignment horizontal="center" vertical="center"/>
    </xf>
    <xf numFmtId="164" fontId="3" fillId="8" borderId="8" xfId="0" applyNumberFormat="1" applyFont="1" applyFill="1" applyBorder="1" applyAlignment="1" applyProtection="1">
      <alignment vertical="center"/>
    </xf>
    <xf numFmtId="4" fontId="3" fillId="0" borderId="0" xfId="0" applyNumberFormat="1" applyFont="1" applyProtection="1"/>
    <xf numFmtId="0" fontId="3" fillId="0" borderId="9" xfId="0" applyFont="1" applyBorder="1" applyAlignment="1" applyProtection="1">
      <alignment wrapText="1"/>
    </xf>
    <xf numFmtId="3" fontId="1" fillId="0" borderId="10" xfId="0" applyNumberFormat="1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wrapText="1"/>
    </xf>
    <xf numFmtId="3" fontId="1" fillId="0" borderId="12" xfId="0" applyNumberFormat="1" applyFont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4" fontId="3" fillId="3" borderId="3" xfId="0" applyNumberFormat="1" applyFont="1" applyFill="1" applyBorder="1" applyAlignment="1" applyProtection="1">
      <alignment horizontal="center" vertical="center"/>
    </xf>
    <xf numFmtId="4" fontId="3" fillId="3" borderId="4" xfId="0" applyNumberFormat="1" applyFont="1" applyFill="1" applyBorder="1" applyAlignment="1" applyProtection="1">
      <alignment horizontal="center" vertical="center"/>
    </xf>
    <xf numFmtId="3" fontId="1" fillId="0" borderId="7" xfId="0" applyNumberFormat="1" applyFont="1" applyBorder="1" applyAlignment="1" applyProtection="1">
      <alignment horizontal="center" vertical="center"/>
    </xf>
    <xf numFmtId="165" fontId="3" fillId="0" borderId="0" xfId="1" applyNumberFormat="1" applyFont="1" applyProtection="1"/>
    <xf numFmtId="0" fontId="1" fillId="3" borderId="2" xfId="0" applyFont="1" applyFill="1" applyBorder="1" applyAlignment="1" applyProtection="1">
      <alignment horizontal="center" vertical="center" wrapText="1"/>
    </xf>
    <xf numFmtId="164" fontId="3" fillId="0" borderId="14" xfId="0" applyNumberFormat="1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vertical="center" wrapText="1"/>
    </xf>
    <xf numFmtId="0" fontId="3" fillId="0" borderId="10" xfId="0" applyFont="1" applyBorder="1" applyAlignment="1" applyProtection="1">
      <alignment vertical="center" wrapText="1"/>
    </xf>
    <xf numFmtId="0" fontId="3" fillId="0" borderId="13" xfId="0" applyFont="1" applyBorder="1" applyAlignment="1" applyProtection="1">
      <alignment vertical="center" wrapText="1"/>
    </xf>
    <xf numFmtId="3" fontId="1" fillId="0" borderId="13" xfId="0" applyNumberFormat="1" applyFont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wrapText="1"/>
    </xf>
    <xf numFmtId="3" fontId="1" fillId="0" borderId="7" xfId="0" applyNumberFormat="1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left" wrapText="1"/>
    </xf>
    <xf numFmtId="3" fontId="1" fillId="0" borderId="10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left" wrapText="1"/>
    </xf>
    <xf numFmtId="3" fontId="1" fillId="0" borderId="12" xfId="0" applyNumberFormat="1" applyFont="1" applyBorder="1" applyAlignment="1" applyProtection="1">
      <alignment horizontal="center" vertical="center" wrapText="1"/>
    </xf>
    <xf numFmtId="164" fontId="3" fillId="0" borderId="14" xfId="0" applyNumberFormat="1" applyFont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right" vertical="center" wrapText="1"/>
    </xf>
    <xf numFmtId="0" fontId="1" fillId="4" borderId="15" xfId="0" applyFont="1" applyFill="1" applyBorder="1" applyAlignment="1" applyProtection="1">
      <alignment horizontal="right" vertical="center" wrapText="1"/>
    </xf>
    <xf numFmtId="0" fontId="1" fillId="4" borderId="4" xfId="0" applyFont="1" applyFill="1" applyBorder="1" applyAlignment="1" applyProtection="1">
      <alignment horizontal="right" vertical="center" wrapText="1"/>
    </xf>
    <xf numFmtId="164" fontId="1" fillId="0" borderId="3" xfId="0" applyNumberFormat="1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7" borderId="1" xfId="0" applyFont="1" applyFill="1" applyBorder="1" applyAlignment="1" applyProtection="1">
      <alignment horizontal="right" vertical="center"/>
    </xf>
    <xf numFmtId="0" fontId="1" fillId="7" borderId="15" xfId="0" applyFont="1" applyFill="1" applyBorder="1" applyAlignment="1" applyProtection="1">
      <alignment horizontal="right" vertical="center"/>
    </xf>
    <xf numFmtId="0" fontId="1" fillId="7" borderId="4" xfId="0" applyFont="1" applyFill="1" applyBorder="1" applyAlignment="1" applyProtection="1">
      <alignment horizontal="right" vertical="center"/>
    </xf>
    <xf numFmtId="164" fontId="1" fillId="7" borderId="1" xfId="0" applyNumberFormat="1" applyFont="1" applyFill="1" applyBorder="1" applyAlignment="1" applyProtection="1">
      <alignment horizontal="center" vertical="center"/>
    </xf>
    <xf numFmtId="164" fontId="1" fillId="7" borderId="15" xfId="0" applyNumberFormat="1" applyFont="1" applyFill="1" applyBorder="1" applyAlignment="1" applyProtection="1">
      <alignment horizontal="center" vertical="center"/>
    </xf>
    <xf numFmtId="164" fontId="1" fillId="7" borderId="4" xfId="0" applyNumberFormat="1" applyFont="1" applyFill="1" applyBorder="1" applyAlignment="1" applyProtection="1">
      <alignment horizontal="center" vertical="center"/>
    </xf>
    <xf numFmtId="4" fontId="1" fillId="0" borderId="0" xfId="0" applyNumberFormat="1" applyFo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 applyProtection="1"/>
    <xf numFmtId="4" fontId="4" fillId="0" borderId="0" xfId="0" applyNumberFormat="1" applyFont="1" applyProtection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8F04B-5A54-4EBF-A87D-9DBE1BE8E7E0}">
  <dimension ref="B1:T52"/>
  <sheetViews>
    <sheetView tabSelected="1" zoomScale="85" zoomScaleNormal="85" zoomScaleSheetLayoutView="115" workbookViewId="0">
      <selection activeCell="H50" sqref="H50"/>
    </sheetView>
  </sheetViews>
  <sheetFormatPr baseColWidth="10" defaultColWidth="8.81640625" defaultRowHeight="21" x14ac:dyDescent="0.55000000000000004"/>
  <cols>
    <col min="1" max="1" width="8.81640625" style="6"/>
    <col min="2" max="2" width="37.6328125" style="3" customWidth="1"/>
    <col min="3" max="3" width="21.36328125" style="4" bestFit="1" customWidth="1"/>
    <col min="4" max="4" width="20.08984375" style="5" customWidth="1"/>
    <col min="5" max="5" width="22.26953125" style="6" customWidth="1"/>
    <col min="6" max="6" width="20.7265625" style="5" customWidth="1"/>
    <col min="7" max="7" width="20.81640625" style="6" customWidth="1"/>
    <col min="8" max="8" width="19.81640625" style="5" customWidth="1"/>
    <col min="9" max="9" width="20.36328125" style="6" customWidth="1"/>
    <col min="10" max="10" width="17.6328125" style="6" customWidth="1"/>
    <col min="11" max="11" width="18.453125" style="6" customWidth="1"/>
    <col min="12" max="12" width="18.36328125" style="6" customWidth="1"/>
    <col min="13" max="13" width="8.81640625" style="6"/>
    <col min="14" max="14" width="20.1796875" style="6" customWidth="1"/>
    <col min="15" max="15" width="20.81640625" style="6" customWidth="1"/>
    <col min="16" max="16" width="8.81640625" style="6"/>
    <col min="17" max="17" width="9.453125" style="6" customWidth="1"/>
    <col min="18" max="18" width="10.08984375" style="6" bestFit="1" customWidth="1"/>
    <col min="19" max="19" width="8.81640625" style="6"/>
    <col min="20" max="20" width="10.6328125" style="6" bestFit="1" customWidth="1"/>
    <col min="21" max="16384" width="8.81640625" style="6"/>
  </cols>
  <sheetData>
    <row r="1" spans="2:19" ht="21.5" thickBot="1" x14ac:dyDescent="0.6"/>
    <row r="2" spans="2:19" x14ac:dyDescent="0.55000000000000004">
      <c r="B2" s="7" t="s">
        <v>50</v>
      </c>
      <c r="C2" s="8"/>
      <c r="D2" s="8"/>
      <c r="E2" s="8"/>
      <c r="F2" s="8"/>
      <c r="G2" s="8"/>
      <c r="H2" s="8"/>
      <c r="I2" s="8"/>
      <c r="J2" s="8"/>
      <c r="K2" s="8"/>
      <c r="L2" s="9"/>
    </row>
    <row r="3" spans="2:19" x14ac:dyDescent="0.55000000000000004">
      <c r="B3" s="10"/>
      <c r="C3" s="11"/>
      <c r="D3" s="11"/>
      <c r="E3" s="11"/>
      <c r="F3" s="11"/>
      <c r="G3" s="11"/>
      <c r="H3" s="11"/>
      <c r="I3" s="11"/>
      <c r="J3" s="11"/>
      <c r="K3" s="11"/>
      <c r="L3" s="12"/>
    </row>
    <row r="4" spans="2:19" x14ac:dyDescent="0.55000000000000004">
      <c r="B4" s="10"/>
      <c r="C4" s="11"/>
      <c r="D4" s="11"/>
      <c r="E4" s="11"/>
      <c r="F4" s="11"/>
      <c r="G4" s="11"/>
      <c r="H4" s="11"/>
      <c r="I4" s="11"/>
      <c r="J4" s="11"/>
      <c r="K4" s="11"/>
      <c r="L4" s="12"/>
    </row>
    <row r="5" spans="2:19" ht="73" customHeight="1" thickBot="1" x14ac:dyDescent="0.6">
      <c r="B5" s="13"/>
      <c r="C5" s="14"/>
      <c r="D5" s="14"/>
      <c r="E5" s="14"/>
      <c r="F5" s="14"/>
      <c r="G5" s="14"/>
      <c r="H5" s="14"/>
      <c r="I5" s="14"/>
      <c r="J5" s="14"/>
      <c r="K5" s="14"/>
      <c r="L5" s="15"/>
    </row>
    <row r="6" spans="2:19" ht="21.5" thickBot="1" x14ac:dyDescent="0.6"/>
    <row r="7" spans="2:19" ht="48.5" customHeight="1" thickBot="1" x14ac:dyDescent="0.6">
      <c r="B7" s="16" t="s">
        <v>35</v>
      </c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2:19" ht="147.5" customHeight="1" thickBot="1" x14ac:dyDescent="0.6">
      <c r="B8" s="19" t="s">
        <v>36</v>
      </c>
      <c r="C8" s="20" t="s">
        <v>0</v>
      </c>
      <c r="D8" s="21" t="s">
        <v>41</v>
      </c>
      <c r="E8" s="22" t="s">
        <v>42</v>
      </c>
      <c r="F8" s="21" t="s">
        <v>43</v>
      </c>
      <c r="G8" s="22" t="s">
        <v>44</v>
      </c>
      <c r="H8" s="21" t="s">
        <v>46</v>
      </c>
      <c r="I8" s="22" t="s">
        <v>45</v>
      </c>
      <c r="J8" s="23" t="s">
        <v>47</v>
      </c>
      <c r="K8" s="24" t="s">
        <v>48</v>
      </c>
      <c r="L8" s="23" t="s">
        <v>49</v>
      </c>
      <c r="Q8" s="25"/>
      <c r="R8" s="25"/>
      <c r="S8" s="25"/>
    </row>
    <row r="9" spans="2:19" x14ac:dyDescent="0.55000000000000004">
      <c r="B9" s="26" t="s">
        <v>1</v>
      </c>
      <c r="C9" s="27">
        <v>10</v>
      </c>
      <c r="D9" s="28">
        <v>49.686000000000007</v>
      </c>
      <c r="E9" s="1"/>
      <c r="F9" s="28">
        <v>50.928150000000002</v>
      </c>
      <c r="G9" s="1"/>
      <c r="H9" s="28">
        <v>52.201353749999996</v>
      </c>
      <c r="I9" s="1"/>
      <c r="J9" s="29">
        <f>$C9*E9</f>
        <v>0</v>
      </c>
      <c r="K9" s="29">
        <f>$C9*G9</f>
        <v>0</v>
      </c>
      <c r="L9" s="29">
        <f>$C9*I9</f>
        <v>0</v>
      </c>
      <c r="N9" s="30"/>
    </row>
    <row r="10" spans="2:19" x14ac:dyDescent="0.55000000000000004">
      <c r="B10" s="31" t="s">
        <v>2</v>
      </c>
      <c r="C10" s="32">
        <v>10</v>
      </c>
      <c r="D10" s="28">
        <v>59.514000000000003</v>
      </c>
      <c r="E10" s="1"/>
      <c r="F10" s="28">
        <v>61.001849999999997</v>
      </c>
      <c r="G10" s="1"/>
      <c r="H10" s="28">
        <v>62.526896249999993</v>
      </c>
      <c r="I10" s="1"/>
      <c r="J10" s="29">
        <f t="shared" ref="J10:J43" si="0">$C10*E10</f>
        <v>0</v>
      </c>
      <c r="K10" s="29">
        <f t="shared" ref="K10:K43" si="1">$C10*G10</f>
        <v>0</v>
      </c>
      <c r="L10" s="29">
        <f t="shared" ref="L10:L43" si="2">$C10*I10</f>
        <v>0</v>
      </c>
      <c r="N10" s="30"/>
    </row>
    <row r="11" spans="2:19" x14ac:dyDescent="0.55000000000000004">
      <c r="B11" s="31" t="s">
        <v>3</v>
      </c>
      <c r="C11" s="32">
        <v>6</v>
      </c>
      <c r="D11" s="28">
        <v>105.92400000000001</v>
      </c>
      <c r="E11" s="1"/>
      <c r="F11" s="28">
        <v>108.57209999999999</v>
      </c>
      <c r="G11" s="1"/>
      <c r="H11" s="28">
        <v>111.28640249999998</v>
      </c>
      <c r="I11" s="1"/>
      <c r="J11" s="29">
        <f t="shared" si="0"/>
        <v>0</v>
      </c>
      <c r="K11" s="29">
        <f t="shared" si="1"/>
        <v>0</v>
      </c>
      <c r="L11" s="29">
        <f t="shared" si="2"/>
        <v>0</v>
      </c>
      <c r="N11" s="30"/>
    </row>
    <row r="12" spans="2:19" x14ac:dyDescent="0.55000000000000004">
      <c r="B12" s="31" t="s">
        <v>4</v>
      </c>
      <c r="C12" s="32">
        <v>6</v>
      </c>
      <c r="D12" s="28">
        <v>117.39000000000001</v>
      </c>
      <c r="E12" s="1"/>
      <c r="F12" s="28">
        <v>120.32475000000001</v>
      </c>
      <c r="G12" s="1"/>
      <c r="H12" s="28">
        <v>123.33286875</v>
      </c>
      <c r="I12" s="1"/>
      <c r="J12" s="29">
        <f t="shared" si="0"/>
        <v>0</v>
      </c>
      <c r="K12" s="29">
        <f t="shared" si="1"/>
        <v>0</v>
      </c>
      <c r="L12" s="29">
        <f t="shared" si="2"/>
        <v>0</v>
      </c>
      <c r="N12" s="30"/>
    </row>
    <row r="13" spans="2:19" x14ac:dyDescent="0.55000000000000004">
      <c r="B13" s="31" t="s">
        <v>5</v>
      </c>
      <c r="C13" s="32">
        <v>6</v>
      </c>
      <c r="D13" s="28">
        <v>185.64000000000001</v>
      </c>
      <c r="E13" s="1"/>
      <c r="F13" s="28">
        <v>190.28100000000001</v>
      </c>
      <c r="G13" s="1"/>
      <c r="H13" s="28">
        <v>195.03802499999998</v>
      </c>
      <c r="I13" s="1"/>
      <c r="J13" s="29">
        <f t="shared" si="0"/>
        <v>0</v>
      </c>
      <c r="K13" s="29">
        <f t="shared" si="1"/>
        <v>0</v>
      </c>
      <c r="L13" s="29">
        <f t="shared" si="2"/>
        <v>0</v>
      </c>
      <c r="N13" s="30"/>
    </row>
    <row r="14" spans="2:19" x14ac:dyDescent="0.55000000000000004">
      <c r="B14" s="31" t="s">
        <v>6</v>
      </c>
      <c r="C14" s="32">
        <v>15</v>
      </c>
      <c r="D14" s="28">
        <v>80.535000000000011</v>
      </c>
      <c r="E14" s="1"/>
      <c r="F14" s="28">
        <v>82.548375000000007</v>
      </c>
      <c r="G14" s="1"/>
      <c r="H14" s="28">
        <v>84.612084374999995</v>
      </c>
      <c r="I14" s="1"/>
      <c r="J14" s="29">
        <f t="shared" si="0"/>
        <v>0</v>
      </c>
      <c r="K14" s="29">
        <f t="shared" si="1"/>
        <v>0</v>
      </c>
      <c r="L14" s="29">
        <f t="shared" si="2"/>
        <v>0</v>
      </c>
      <c r="N14" s="30"/>
    </row>
    <row r="15" spans="2:19" x14ac:dyDescent="0.55000000000000004">
      <c r="B15" s="31" t="s">
        <v>7</v>
      </c>
      <c r="C15" s="32">
        <v>20</v>
      </c>
      <c r="D15" s="28">
        <v>2.5116000000000001</v>
      </c>
      <c r="E15" s="1"/>
      <c r="F15" s="28">
        <v>2.5743899999999997</v>
      </c>
      <c r="G15" s="1"/>
      <c r="H15" s="28">
        <v>2.6387497499999997</v>
      </c>
      <c r="I15" s="1"/>
      <c r="J15" s="29">
        <f t="shared" si="0"/>
        <v>0</v>
      </c>
      <c r="K15" s="29">
        <f t="shared" si="1"/>
        <v>0</v>
      </c>
      <c r="L15" s="29">
        <f t="shared" si="2"/>
        <v>0</v>
      </c>
      <c r="N15" s="30"/>
    </row>
    <row r="16" spans="2:19" ht="21.5" thickBot="1" x14ac:dyDescent="0.6">
      <c r="B16" s="33" t="s">
        <v>8</v>
      </c>
      <c r="C16" s="34">
        <v>3</v>
      </c>
      <c r="D16" s="28">
        <v>60.715200000000003</v>
      </c>
      <c r="E16" s="2"/>
      <c r="F16" s="28">
        <v>62.233080000000001</v>
      </c>
      <c r="G16" s="1"/>
      <c r="H16" s="28">
        <v>63.788906999999995</v>
      </c>
      <c r="I16" s="1"/>
      <c r="J16" s="29">
        <f t="shared" si="0"/>
        <v>0</v>
      </c>
      <c r="K16" s="29">
        <f t="shared" si="1"/>
        <v>0</v>
      </c>
      <c r="L16" s="29">
        <f t="shared" si="2"/>
        <v>0</v>
      </c>
      <c r="N16" s="30"/>
    </row>
    <row r="17" spans="2:18" ht="21.5" thickBot="1" x14ac:dyDescent="0.6">
      <c r="B17" s="35" t="s">
        <v>37</v>
      </c>
      <c r="C17" s="35"/>
      <c r="D17" s="36"/>
      <c r="E17" s="37"/>
      <c r="F17" s="37"/>
      <c r="G17" s="37"/>
      <c r="H17" s="37"/>
      <c r="I17" s="37"/>
      <c r="J17" s="37"/>
      <c r="K17" s="37"/>
      <c r="L17" s="37"/>
      <c r="N17" s="30"/>
    </row>
    <row r="18" spans="2:18" x14ac:dyDescent="0.55000000000000004">
      <c r="B18" s="26" t="s">
        <v>9</v>
      </c>
      <c r="C18" s="38">
        <v>4</v>
      </c>
      <c r="D18" s="28">
        <v>71.52600000000001</v>
      </c>
      <c r="E18" s="1"/>
      <c r="F18" s="28">
        <v>73.314149999999998</v>
      </c>
      <c r="G18" s="1"/>
      <c r="H18" s="28">
        <v>75.147003749999996</v>
      </c>
      <c r="I18" s="1"/>
      <c r="J18" s="29">
        <f t="shared" si="0"/>
        <v>0</v>
      </c>
      <c r="K18" s="29">
        <f t="shared" si="1"/>
        <v>0</v>
      </c>
      <c r="L18" s="29">
        <f t="shared" si="2"/>
        <v>0</v>
      </c>
      <c r="N18" s="30"/>
    </row>
    <row r="19" spans="2:18" x14ac:dyDescent="0.55000000000000004">
      <c r="B19" s="31" t="s">
        <v>10</v>
      </c>
      <c r="C19" s="32">
        <v>4</v>
      </c>
      <c r="D19" s="28">
        <v>90.9636</v>
      </c>
      <c r="E19" s="1"/>
      <c r="F19" s="28">
        <v>93.237689999999986</v>
      </c>
      <c r="G19" s="1"/>
      <c r="H19" s="28">
        <v>95.568632249999979</v>
      </c>
      <c r="I19" s="1"/>
      <c r="J19" s="29">
        <f t="shared" si="0"/>
        <v>0</v>
      </c>
      <c r="K19" s="29">
        <f t="shared" si="1"/>
        <v>0</v>
      </c>
      <c r="L19" s="29">
        <f t="shared" si="2"/>
        <v>0</v>
      </c>
      <c r="N19" s="30"/>
    </row>
    <row r="20" spans="2:18" x14ac:dyDescent="0.55000000000000004">
      <c r="B20" s="31" t="s">
        <v>11</v>
      </c>
      <c r="C20" s="32">
        <v>6</v>
      </c>
      <c r="D20" s="28">
        <v>105.92400000000001</v>
      </c>
      <c r="E20" s="1"/>
      <c r="F20" s="28">
        <v>108.57209999999999</v>
      </c>
      <c r="G20" s="1"/>
      <c r="H20" s="28">
        <v>111.28640249999998</v>
      </c>
      <c r="I20" s="1"/>
      <c r="J20" s="29">
        <f t="shared" si="0"/>
        <v>0</v>
      </c>
      <c r="K20" s="29">
        <f t="shared" si="1"/>
        <v>0</v>
      </c>
      <c r="L20" s="29">
        <f t="shared" si="2"/>
        <v>0</v>
      </c>
      <c r="N20" s="30"/>
      <c r="R20" s="39"/>
    </row>
    <row r="21" spans="2:18" x14ac:dyDescent="0.55000000000000004">
      <c r="B21" s="31" t="s">
        <v>12</v>
      </c>
      <c r="C21" s="32">
        <v>6</v>
      </c>
      <c r="D21" s="28">
        <v>120.82980000000002</v>
      </c>
      <c r="E21" s="1"/>
      <c r="F21" s="28">
        <v>123.85054500000001</v>
      </c>
      <c r="G21" s="1"/>
      <c r="H21" s="28">
        <v>126.946808625</v>
      </c>
      <c r="I21" s="1"/>
      <c r="J21" s="29">
        <f t="shared" si="0"/>
        <v>0</v>
      </c>
      <c r="K21" s="29">
        <f t="shared" si="1"/>
        <v>0</v>
      </c>
      <c r="L21" s="29">
        <f t="shared" si="2"/>
        <v>0</v>
      </c>
      <c r="N21" s="30"/>
    </row>
    <row r="22" spans="2:18" x14ac:dyDescent="0.55000000000000004">
      <c r="B22" s="31" t="s">
        <v>13</v>
      </c>
      <c r="C22" s="32">
        <v>4</v>
      </c>
      <c r="D22" s="28">
        <v>182.25480000000002</v>
      </c>
      <c r="E22" s="1"/>
      <c r="F22" s="28">
        <v>186.81117</v>
      </c>
      <c r="G22" s="1"/>
      <c r="H22" s="28">
        <v>191.48144925</v>
      </c>
      <c r="I22" s="1"/>
      <c r="J22" s="29">
        <f t="shared" si="0"/>
        <v>0</v>
      </c>
      <c r="K22" s="29">
        <f t="shared" si="1"/>
        <v>0</v>
      </c>
      <c r="L22" s="29">
        <f t="shared" si="2"/>
        <v>0</v>
      </c>
      <c r="N22" s="30"/>
    </row>
    <row r="23" spans="2:18" x14ac:dyDescent="0.55000000000000004">
      <c r="B23" s="31" t="s">
        <v>14</v>
      </c>
      <c r="C23" s="32">
        <v>2</v>
      </c>
      <c r="D23" s="28">
        <v>258.31260000000003</v>
      </c>
      <c r="E23" s="1"/>
      <c r="F23" s="28">
        <v>264.77041500000001</v>
      </c>
      <c r="G23" s="1"/>
      <c r="H23" s="28">
        <v>271.38967537499997</v>
      </c>
      <c r="I23" s="1"/>
      <c r="J23" s="29">
        <f t="shared" si="0"/>
        <v>0</v>
      </c>
      <c r="K23" s="29">
        <f t="shared" si="1"/>
        <v>0</v>
      </c>
      <c r="L23" s="29">
        <f t="shared" si="2"/>
        <v>0</v>
      </c>
      <c r="N23" s="30"/>
    </row>
    <row r="24" spans="2:18" x14ac:dyDescent="0.55000000000000004">
      <c r="B24" s="31" t="s">
        <v>15</v>
      </c>
      <c r="C24" s="32">
        <v>1</v>
      </c>
      <c r="D24" s="28">
        <v>22.604400000000002</v>
      </c>
      <c r="E24" s="1"/>
      <c r="F24" s="28">
        <v>23.169509999999999</v>
      </c>
      <c r="G24" s="1"/>
      <c r="H24" s="28">
        <v>23.748747749999996</v>
      </c>
      <c r="I24" s="1"/>
      <c r="J24" s="29">
        <f t="shared" si="0"/>
        <v>0</v>
      </c>
      <c r="K24" s="29">
        <f t="shared" si="1"/>
        <v>0</v>
      </c>
      <c r="L24" s="29">
        <f t="shared" si="2"/>
        <v>0</v>
      </c>
      <c r="N24" s="30"/>
    </row>
    <row r="25" spans="2:18" ht="21.5" thickBot="1" x14ac:dyDescent="0.6">
      <c r="B25" s="33" t="s">
        <v>7</v>
      </c>
      <c r="C25" s="34">
        <v>1</v>
      </c>
      <c r="D25" s="28">
        <v>5.0559600000000007</v>
      </c>
      <c r="E25" s="2"/>
      <c r="F25" s="28">
        <v>5.1823589999999999</v>
      </c>
      <c r="G25" s="1"/>
      <c r="H25" s="28">
        <v>5.3119179749999992</v>
      </c>
      <c r="I25" s="1"/>
      <c r="J25" s="29">
        <f t="shared" si="0"/>
        <v>0</v>
      </c>
      <c r="K25" s="29">
        <f t="shared" si="1"/>
        <v>0</v>
      </c>
      <c r="L25" s="29">
        <f t="shared" si="2"/>
        <v>0</v>
      </c>
      <c r="N25" s="30"/>
    </row>
    <row r="26" spans="2:18" ht="21.5" thickBot="1" x14ac:dyDescent="0.6">
      <c r="B26" s="35" t="s">
        <v>38</v>
      </c>
      <c r="C26" s="40"/>
      <c r="D26" s="36"/>
      <c r="E26" s="37"/>
      <c r="F26" s="37"/>
      <c r="G26" s="37"/>
      <c r="H26" s="37"/>
      <c r="I26" s="37"/>
      <c r="J26" s="37"/>
      <c r="K26" s="37"/>
      <c r="L26" s="37"/>
      <c r="N26" s="30"/>
    </row>
    <row r="27" spans="2:18" x14ac:dyDescent="0.55000000000000004">
      <c r="B27" s="26" t="s">
        <v>16</v>
      </c>
      <c r="C27" s="38">
        <v>10</v>
      </c>
      <c r="D27" s="28">
        <v>85.176000000000002</v>
      </c>
      <c r="E27" s="1"/>
      <c r="F27" s="28">
        <v>87.305399999999992</v>
      </c>
      <c r="G27" s="1"/>
      <c r="H27" s="28">
        <v>89.488034999999982</v>
      </c>
      <c r="I27" s="1"/>
      <c r="J27" s="29">
        <f t="shared" si="0"/>
        <v>0</v>
      </c>
      <c r="K27" s="29">
        <f t="shared" si="1"/>
        <v>0</v>
      </c>
      <c r="L27" s="29">
        <f t="shared" si="2"/>
        <v>0</v>
      </c>
      <c r="N27" s="30"/>
    </row>
    <row r="28" spans="2:18" x14ac:dyDescent="0.55000000000000004">
      <c r="B28" s="31" t="s">
        <v>17</v>
      </c>
      <c r="C28" s="32">
        <v>10</v>
      </c>
      <c r="D28" s="28">
        <v>88.015200000000007</v>
      </c>
      <c r="E28" s="1"/>
      <c r="F28" s="28">
        <v>90.215580000000003</v>
      </c>
      <c r="G28" s="1"/>
      <c r="H28" s="28">
        <v>92.470969499999995</v>
      </c>
      <c r="I28" s="1"/>
      <c r="J28" s="29">
        <f t="shared" si="0"/>
        <v>0</v>
      </c>
      <c r="K28" s="29">
        <f t="shared" si="1"/>
        <v>0</v>
      </c>
      <c r="L28" s="29">
        <f t="shared" si="2"/>
        <v>0</v>
      </c>
      <c r="N28" s="30"/>
    </row>
    <row r="29" spans="2:18" ht="21.5" thickBot="1" x14ac:dyDescent="0.6">
      <c r="B29" s="33" t="s">
        <v>18</v>
      </c>
      <c r="C29" s="34">
        <v>10</v>
      </c>
      <c r="D29" s="41">
        <v>124.48800000000001</v>
      </c>
      <c r="E29" s="2"/>
      <c r="F29" s="28">
        <v>127.6002</v>
      </c>
      <c r="G29" s="1"/>
      <c r="H29" s="28">
        <v>130.79020499999999</v>
      </c>
      <c r="I29" s="1"/>
      <c r="J29" s="29">
        <f t="shared" si="0"/>
        <v>0</v>
      </c>
      <c r="K29" s="29">
        <f t="shared" si="1"/>
        <v>0</v>
      </c>
      <c r="L29" s="29">
        <f t="shared" si="2"/>
        <v>0</v>
      </c>
      <c r="N29" s="30"/>
    </row>
    <row r="30" spans="2:18" ht="42.5" thickBot="1" x14ac:dyDescent="0.6">
      <c r="B30" s="35" t="s">
        <v>39</v>
      </c>
      <c r="C30" s="40"/>
      <c r="D30" s="36"/>
      <c r="E30" s="36"/>
      <c r="F30" s="37"/>
      <c r="G30" s="37"/>
      <c r="H30" s="37"/>
      <c r="I30" s="37"/>
      <c r="J30" s="37"/>
      <c r="K30" s="37"/>
      <c r="L30" s="37"/>
      <c r="N30" s="30"/>
    </row>
    <row r="31" spans="2:18" ht="42" x14ac:dyDescent="0.55000000000000004">
      <c r="B31" s="26" t="s">
        <v>19</v>
      </c>
      <c r="C31" s="38">
        <v>4</v>
      </c>
      <c r="D31" s="28">
        <v>247.20696000000001</v>
      </c>
      <c r="E31" s="1"/>
      <c r="F31" s="28">
        <v>253.38713399999997</v>
      </c>
      <c r="G31" s="1"/>
      <c r="H31" s="28">
        <v>259.72181234999994</v>
      </c>
      <c r="I31" s="1"/>
      <c r="J31" s="29">
        <f t="shared" si="0"/>
        <v>0</v>
      </c>
      <c r="K31" s="29">
        <f t="shared" si="1"/>
        <v>0</v>
      </c>
      <c r="L31" s="29">
        <f t="shared" si="2"/>
        <v>0</v>
      </c>
      <c r="N31" s="30"/>
    </row>
    <row r="32" spans="2:18" ht="42" x14ac:dyDescent="0.55000000000000004">
      <c r="B32" s="31" t="s">
        <v>20</v>
      </c>
      <c r="C32" s="32">
        <v>4</v>
      </c>
      <c r="D32" s="28">
        <v>232.14828000000003</v>
      </c>
      <c r="E32" s="1"/>
      <c r="F32" s="28">
        <v>237.951987</v>
      </c>
      <c r="G32" s="1"/>
      <c r="H32" s="28">
        <v>243.90078667499998</v>
      </c>
      <c r="I32" s="1"/>
      <c r="J32" s="29">
        <f t="shared" si="0"/>
        <v>0</v>
      </c>
      <c r="K32" s="29">
        <f t="shared" si="1"/>
        <v>0</v>
      </c>
      <c r="L32" s="29">
        <f t="shared" si="2"/>
        <v>0</v>
      </c>
      <c r="N32" s="30"/>
    </row>
    <row r="33" spans="2:20" ht="42" x14ac:dyDescent="0.55000000000000004">
      <c r="B33" s="31" t="s">
        <v>21</v>
      </c>
      <c r="C33" s="32">
        <v>4</v>
      </c>
      <c r="D33" s="28">
        <v>179.43744000000001</v>
      </c>
      <c r="E33" s="1"/>
      <c r="F33" s="28">
        <v>183.92337599999999</v>
      </c>
      <c r="G33" s="1"/>
      <c r="H33" s="28">
        <v>188.52146039999997</v>
      </c>
      <c r="I33" s="1"/>
      <c r="J33" s="29">
        <f t="shared" si="0"/>
        <v>0</v>
      </c>
      <c r="K33" s="29">
        <f t="shared" si="1"/>
        <v>0</v>
      </c>
      <c r="L33" s="29">
        <f t="shared" si="2"/>
        <v>0</v>
      </c>
      <c r="N33" s="30"/>
    </row>
    <row r="34" spans="2:20" ht="42" x14ac:dyDescent="0.55000000000000004">
      <c r="B34" s="31" t="s">
        <v>22</v>
      </c>
      <c r="C34" s="32">
        <v>4</v>
      </c>
      <c r="D34" s="28">
        <v>244.22580000000002</v>
      </c>
      <c r="E34" s="1"/>
      <c r="F34" s="28">
        <v>250.331445</v>
      </c>
      <c r="G34" s="1"/>
      <c r="H34" s="28">
        <v>256.58973112499996</v>
      </c>
      <c r="I34" s="1"/>
      <c r="J34" s="29">
        <f t="shared" si="0"/>
        <v>0</v>
      </c>
      <c r="K34" s="29">
        <f t="shared" si="1"/>
        <v>0</v>
      </c>
      <c r="L34" s="29">
        <f t="shared" si="2"/>
        <v>0</v>
      </c>
      <c r="N34" s="30"/>
    </row>
    <row r="35" spans="2:20" x14ac:dyDescent="0.55000000000000004">
      <c r="B35" s="31" t="s">
        <v>23</v>
      </c>
      <c r="C35" s="32">
        <v>4</v>
      </c>
      <c r="D35" s="28">
        <v>198.07787999999999</v>
      </c>
      <c r="E35" s="1"/>
      <c r="F35" s="28">
        <v>203.02982699999998</v>
      </c>
      <c r="G35" s="1"/>
      <c r="H35" s="28">
        <v>208.10557267499996</v>
      </c>
      <c r="I35" s="1"/>
      <c r="J35" s="29">
        <f t="shared" si="0"/>
        <v>0</v>
      </c>
      <c r="K35" s="29">
        <f t="shared" si="1"/>
        <v>0</v>
      </c>
      <c r="L35" s="29">
        <f t="shared" si="2"/>
        <v>0</v>
      </c>
      <c r="N35" s="30"/>
    </row>
    <row r="36" spans="2:20" x14ac:dyDescent="0.55000000000000004">
      <c r="B36" s="42" t="s">
        <v>24</v>
      </c>
      <c r="C36" s="32">
        <v>4</v>
      </c>
      <c r="D36" s="28">
        <v>231.01260000000002</v>
      </c>
      <c r="E36" s="1"/>
      <c r="F36" s="28">
        <v>236.787915</v>
      </c>
      <c r="G36" s="1"/>
      <c r="H36" s="28">
        <v>242.70761287499997</v>
      </c>
      <c r="I36" s="1"/>
      <c r="J36" s="29">
        <f t="shared" si="0"/>
        <v>0</v>
      </c>
      <c r="K36" s="29">
        <f t="shared" si="1"/>
        <v>0</v>
      </c>
      <c r="L36" s="29">
        <f t="shared" si="2"/>
        <v>0</v>
      </c>
      <c r="N36" s="30"/>
    </row>
    <row r="37" spans="2:20" x14ac:dyDescent="0.55000000000000004">
      <c r="B37" s="42" t="s">
        <v>25</v>
      </c>
      <c r="C37" s="32">
        <v>4</v>
      </c>
      <c r="D37" s="28">
        <v>221.04264000000001</v>
      </c>
      <c r="E37" s="1"/>
      <c r="F37" s="28">
        <v>226.56870599999999</v>
      </c>
      <c r="G37" s="1"/>
      <c r="H37" s="28">
        <v>232.23292364999998</v>
      </c>
      <c r="I37" s="1"/>
      <c r="J37" s="29">
        <f t="shared" si="0"/>
        <v>0</v>
      </c>
      <c r="K37" s="29">
        <f t="shared" si="1"/>
        <v>0</v>
      </c>
      <c r="L37" s="29">
        <f t="shared" si="2"/>
        <v>0</v>
      </c>
      <c r="N37" s="30"/>
    </row>
    <row r="38" spans="2:20" x14ac:dyDescent="0.55000000000000004">
      <c r="B38" s="43" t="s">
        <v>26</v>
      </c>
      <c r="C38" s="32">
        <v>4</v>
      </c>
      <c r="D38" s="28">
        <v>53.245920000000005</v>
      </c>
      <c r="E38" s="1"/>
      <c r="F38" s="28">
        <v>54.577068000000004</v>
      </c>
      <c r="G38" s="1"/>
      <c r="H38" s="28">
        <v>55.9414947</v>
      </c>
      <c r="I38" s="1"/>
      <c r="J38" s="29">
        <f t="shared" si="0"/>
        <v>0</v>
      </c>
      <c r="K38" s="29">
        <f t="shared" si="1"/>
        <v>0</v>
      </c>
      <c r="L38" s="29">
        <f t="shared" si="2"/>
        <v>0</v>
      </c>
      <c r="N38" s="30"/>
    </row>
    <row r="39" spans="2:20" ht="21.5" thickBot="1" x14ac:dyDescent="0.6">
      <c r="B39" s="44" t="s">
        <v>27</v>
      </c>
      <c r="C39" s="45">
        <v>8</v>
      </c>
      <c r="D39" s="41">
        <v>322.39999999999998</v>
      </c>
      <c r="E39" s="2"/>
      <c r="F39" s="28">
        <v>330.45999999999992</v>
      </c>
      <c r="G39" s="1"/>
      <c r="H39" s="28">
        <v>338.72149999999988</v>
      </c>
      <c r="I39" s="1"/>
      <c r="J39" s="29">
        <f t="shared" si="0"/>
        <v>0</v>
      </c>
      <c r="K39" s="29">
        <f t="shared" si="1"/>
        <v>0</v>
      </c>
      <c r="L39" s="29">
        <f t="shared" si="2"/>
        <v>0</v>
      </c>
      <c r="N39" s="30"/>
    </row>
    <row r="40" spans="2:20" ht="21.5" thickBot="1" x14ac:dyDescent="0.6">
      <c r="B40" s="46" t="s">
        <v>33</v>
      </c>
      <c r="C40" s="40" t="s">
        <v>28</v>
      </c>
      <c r="D40" s="36" t="s">
        <v>40</v>
      </c>
      <c r="E40" s="36" t="str">
        <f t="shared" ref="E40" si="3">D40</f>
        <v>(€/hora)</v>
      </c>
      <c r="F40" s="37" t="str">
        <f>E40</f>
        <v>(€/hora)</v>
      </c>
      <c r="G40" s="37" t="str">
        <f>F40</f>
        <v>(€/hora)</v>
      </c>
      <c r="H40" s="37" t="str">
        <f>G40</f>
        <v>(€/hora)</v>
      </c>
      <c r="I40" s="37" t="str">
        <f>H40</f>
        <v>(€/hora)</v>
      </c>
      <c r="J40" s="37"/>
      <c r="K40" s="37"/>
      <c r="L40" s="37"/>
      <c r="N40" s="30"/>
    </row>
    <row r="41" spans="2:20" x14ac:dyDescent="0.55000000000000004">
      <c r="B41" s="47" t="s">
        <v>34</v>
      </c>
      <c r="C41" s="48">
        <v>80</v>
      </c>
      <c r="D41" s="28">
        <v>43.680000000000007</v>
      </c>
      <c r="E41" s="1"/>
      <c r="F41" s="28">
        <v>44.772000000000006</v>
      </c>
      <c r="G41" s="1"/>
      <c r="H41" s="28">
        <v>45.891300000000001</v>
      </c>
      <c r="I41" s="1"/>
      <c r="J41" s="29">
        <f t="shared" si="0"/>
        <v>0</v>
      </c>
      <c r="K41" s="29">
        <f t="shared" si="1"/>
        <v>0</v>
      </c>
      <c r="L41" s="29">
        <f t="shared" si="2"/>
        <v>0</v>
      </c>
      <c r="N41" s="30"/>
    </row>
    <row r="42" spans="2:20" ht="42" x14ac:dyDescent="0.55000000000000004">
      <c r="B42" s="49" t="s">
        <v>29</v>
      </c>
      <c r="C42" s="50">
        <v>6</v>
      </c>
      <c r="D42" s="51">
        <v>345.6</v>
      </c>
      <c r="E42" s="1"/>
      <c r="F42" s="28">
        <v>354.24</v>
      </c>
      <c r="G42" s="1"/>
      <c r="H42" s="28">
        <v>363.096</v>
      </c>
      <c r="I42" s="1"/>
      <c r="J42" s="29">
        <f t="shared" si="0"/>
        <v>0</v>
      </c>
      <c r="K42" s="29">
        <f t="shared" si="1"/>
        <v>0</v>
      </c>
      <c r="L42" s="29">
        <f t="shared" si="2"/>
        <v>0</v>
      </c>
      <c r="N42" s="30"/>
    </row>
    <row r="43" spans="2:20" ht="42.5" thickBot="1" x14ac:dyDescent="0.6">
      <c r="B43" s="52" t="s">
        <v>30</v>
      </c>
      <c r="C43" s="53">
        <v>4</v>
      </c>
      <c r="D43" s="54">
        <v>756</v>
      </c>
      <c r="E43" s="2"/>
      <c r="F43" s="28">
        <v>774.9</v>
      </c>
      <c r="G43" s="1"/>
      <c r="H43" s="28">
        <v>794.27249999999992</v>
      </c>
      <c r="I43" s="1"/>
      <c r="J43" s="29">
        <f t="shared" si="0"/>
        <v>0</v>
      </c>
      <c r="K43" s="29">
        <f t="shared" si="1"/>
        <v>0</v>
      </c>
      <c r="L43" s="29">
        <f t="shared" si="2"/>
        <v>0</v>
      </c>
      <c r="N43" s="30"/>
    </row>
    <row r="44" spans="2:20" s="59" customFormat="1" ht="37" customHeight="1" thickBot="1" x14ac:dyDescent="0.4">
      <c r="B44" s="55" t="s">
        <v>31</v>
      </c>
      <c r="C44" s="56"/>
      <c r="D44" s="56"/>
      <c r="E44" s="56"/>
      <c r="F44" s="56"/>
      <c r="G44" s="56"/>
      <c r="H44" s="56"/>
      <c r="I44" s="57"/>
      <c r="J44" s="58">
        <f>SUM(J9:J43)</f>
        <v>0</v>
      </c>
      <c r="K44" s="58">
        <f>SUM(K9:K43)</f>
        <v>0</v>
      </c>
      <c r="L44" s="58">
        <f>SUM(L9:L43)</f>
        <v>0</v>
      </c>
      <c r="R44" s="60"/>
    </row>
    <row r="45" spans="2:20" ht="42" customHeight="1" thickBot="1" x14ac:dyDescent="0.6">
      <c r="B45" s="61" t="s">
        <v>32</v>
      </c>
      <c r="C45" s="62"/>
      <c r="D45" s="62"/>
      <c r="E45" s="62"/>
      <c r="F45" s="62"/>
      <c r="G45" s="62"/>
      <c r="H45" s="62"/>
      <c r="I45" s="63"/>
      <c r="J45" s="64">
        <f>+J44+K44+L44</f>
        <v>0</v>
      </c>
      <c r="K45" s="65"/>
      <c r="L45" s="66"/>
      <c r="R45" s="67"/>
    </row>
    <row r="46" spans="2:20" x14ac:dyDescent="0.55000000000000004">
      <c r="C46" s="6"/>
      <c r="D46" s="6"/>
      <c r="F46" s="6"/>
      <c r="H46" s="6"/>
      <c r="T46" s="67"/>
    </row>
    <row r="47" spans="2:20" x14ac:dyDescent="0.55000000000000004">
      <c r="B47" s="68"/>
      <c r="C47" s="6"/>
      <c r="D47" s="6"/>
      <c r="F47" s="6"/>
      <c r="H47" s="6"/>
    </row>
    <row r="51" spans="18:18" x14ac:dyDescent="0.55000000000000004">
      <c r="R51" s="69"/>
    </row>
    <row r="52" spans="18:18" x14ac:dyDescent="0.55000000000000004">
      <c r="R52" s="70"/>
    </row>
  </sheetData>
  <sheetProtection algorithmName="SHA-512" hashValue="0xinxttnGH91z1AMCoHsPcj1/xPzGgVn4t19j/OomjJJj57NG5WGJtzx0jd76uWGREuHxXnT6f+11OJMgqZZrg==" saltValue="v5U6AtIr9HnHiwTKZ7xiUQ==" spinCount="100000" sheet="1" objects="1" scenarios="1"/>
  <mergeCells count="5">
    <mergeCell ref="B2:L5"/>
    <mergeCell ref="B44:I44"/>
    <mergeCell ref="J45:L45"/>
    <mergeCell ref="B7:L7"/>
    <mergeCell ref="B45:I45"/>
  </mergeCells>
  <pageMargins left="0.25" right="0.25" top="0.75" bottom="0.75" header="0.3" footer="0.3"/>
  <pageSetup paperSize="9" scale="57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26_209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Beatriz Sánchez</cp:lastModifiedBy>
  <cp:lastPrinted>2026-06-11T10:15:59Z</cp:lastPrinted>
  <dcterms:created xsi:type="dcterms:W3CDTF">2026-06-11T09:46:41Z</dcterms:created>
  <dcterms:modified xsi:type="dcterms:W3CDTF">2026-09-09T13:59:16Z</dcterms:modified>
</cp:coreProperties>
</file>